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Offer" sheetId="1" r:id="rId1"/>
    <sheet name="Report" sheetId="2" r:id="rId2"/>
  </sheets>
  <definedNames>
    <definedName name="_xlnm._FilterDatabase" localSheetId="0" hidden="1">Offer!$A:$A</definedName>
  </definedNames>
  <calcPr calcId="152511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3" i="1" l="1"/>
  <c r="Q84" i="1" s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4" i="1"/>
  <c r="P5" i="1"/>
  <c r="W5" i="1" s="1"/>
  <c r="P6" i="1"/>
  <c r="W6" i="1" s="1"/>
  <c r="P7" i="1"/>
  <c r="W7" i="1" s="1"/>
  <c r="P8" i="1"/>
  <c r="W8" i="1" s="1"/>
  <c r="P9" i="1"/>
  <c r="W9" i="1" s="1"/>
  <c r="P10" i="1"/>
  <c r="W10" i="1" s="1"/>
  <c r="P11" i="1"/>
  <c r="W11" i="1" s="1"/>
  <c r="P12" i="1"/>
  <c r="W12" i="1" s="1"/>
  <c r="P13" i="1"/>
  <c r="W13" i="1" s="1"/>
  <c r="P14" i="1"/>
  <c r="W14" i="1" s="1"/>
  <c r="P15" i="1"/>
  <c r="W15" i="1" s="1"/>
  <c r="P16" i="1"/>
  <c r="W16" i="1" s="1"/>
  <c r="P17" i="1"/>
  <c r="W17" i="1" s="1"/>
  <c r="P18" i="1"/>
  <c r="W18" i="1" s="1"/>
  <c r="P19" i="1"/>
  <c r="W19" i="1" s="1"/>
  <c r="P20" i="1"/>
  <c r="W20" i="1" s="1"/>
  <c r="P21" i="1"/>
  <c r="W21" i="1" s="1"/>
  <c r="P22" i="1"/>
  <c r="W22" i="1" s="1"/>
  <c r="P23" i="1"/>
  <c r="W23" i="1" s="1"/>
  <c r="P24" i="1"/>
  <c r="W24" i="1" s="1"/>
  <c r="P25" i="1"/>
  <c r="W25" i="1" s="1"/>
  <c r="P26" i="1"/>
  <c r="W26" i="1" s="1"/>
  <c r="P27" i="1"/>
  <c r="W27" i="1" s="1"/>
  <c r="P28" i="1"/>
  <c r="W28" i="1" s="1"/>
  <c r="P29" i="1"/>
  <c r="W29" i="1" s="1"/>
  <c r="P30" i="1"/>
  <c r="W30" i="1" s="1"/>
  <c r="P31" i="1"/>
  <c r="W31" i="1" s="1"/>
  <c r="P32" i="1"/>
  <c r="W32" i="1" s="1"/>
  <c r="P33" i="1"/>
  <c r="W33" i="1" s="1"/>
  <c r="P34" i="1"/>
  <c r="W34" i="1" s="1"/>
  <c r="P35" i="1"/>
  <c r="W35" i="1" s="1"/>
  <c r="P36" i="1"/>
  <c r="W36" i="1" s="1"/>
  <c r="P37" i="1"/>
  <c r="W37" i="1" s="1"/>
  <c r="P38" i="1"/>
  <c r="W38" i="1" s="1"/>
  <c r="P39" i="1"/>
  <c r="W39" i="1" s="1"/>
  <c r="P40" i="1"/>
  <c r="W40" i="1" s="1"/>
  <c r="P41" i="1"/>
  <c r="W41" i="1" s="1"/>
  <c r="P42" i="1"/>
  <c r="W42" i="1" s="1"/>
  <c r="P43" i="1"/>
  <c r="P44" i="1"/>
  <c r="W44" i="1" s="1"/>
  <c r="P45" i="1"/>
  <c r="W45" i="1" s="1"/>
  <c r="P46" i="1"/>
  <c r="W46" i="1" s="1"/>
  <c r="P47" i="1"/>
  <c r="W47" i="1" s="1"/>
  <c r="P48" i="1"/>
  <c r="W48" i="1" s="1"/>
  <c r="P49" i="1"/>
  <c r="W49" i="1" s="1"/>
  <c r="P50" i="1"/>
  <c r="W50" i="1" s="1"/>
  <c r="P51" i="1"/>
  <c r="W51" i="1" s="1"/>
  <c r="P52" i="1"/>
  <c r="W52" i="1" s="1"/>
  <c r="P53" i="1"/>
  <c r="W53" i="1" s="1"/>
  <c r="P54" i="1"/>
  <c r="P55" i="1"/>
  <c r="W55" i="1" s="1"/>
  <c r="P56" i="1"/>
  <c r="W56" i="1" s="1"/>
  <c r="P57" i="1"/>
  <c r="W57" i="1" s="1"/>
  <c r="P58" i="1"/>
  <c r="W58" i="1" s="1"/>
  <c r="P59" i="1"/>
  <c r="W59" i="1" s="1"/>
  <c r="P60" i="1"/>
  <c r="W60" i="1" s="1"/>
  <c r="P61" i="1"/>
  <c r="W61" i="1" s="1"/>
  <c r="P62" i="1"/>
  <c r="W62" i="1" s="1"/>
  <c r="P63" i="1"/>
  <c r="W63" i="1" s="1"/>
  <c r="P64" i="1"/>
  <c r="W64" i="1" s="1"/>
  <c r="P65" i="1"/>
  <c r="W65" i="1" s="1"/>
  <c r="P66" i="1"/>
  <c r="W66" i="1" s="1"/>
  <c r="P67" i="1"/>
  <c r="W67" i="1" s="1"/>
  <c r="P68" i="1"/>
  <c r="W68" i="1" s="1"/>
  <c r="P69" i="1"/>
  <c r="W69" i="1" s="1"/>
  <c r="P70" i="1"/>
  <c r="W70" i="1" s="1"/>
  <c r="P71" i="1"/>
  <c r="W71" i="1" s="1"/>
  <c r="P72" i="1"/>
  <c r="W72" i="1" s="1"/>
  <c r="P73" i="1"/>
  <c r="W73" i="1" s="1"/>
  <c r="P74" i="1"/>
  <c r="W74" i="1" s="1"/>
  <c r="P75" i="1"/>
  <c r="W75" i="1" s="1"/>
  <c r="P76" i="1"/>
  <c r="W76" i="1" s="1"/>
  <c r="P77" i="1"/>
  <c r="W77" i="1" s="1"/>
  <c r="P78" i="1"/>
  <c r="W78" i="1" s="1"/>
  <c r="P79" i="1"/>
  <c r="W79" i="1" s="1"/>
  <c r="P80" i="1"/>
  <c r="W80" i="1" s="1"/>
  <c r="P81" i="1"/>
  <c r="W81" i="1" s="1"/>
  <c r="P82" i="1"/>
  <c r="W82" i="1" s="1"/>
  <c r="P4" i="1"/>
  <c r="W4" i="1" s="1"/>
  <c r="G8" i="2"/>
  <c r="G7" i="2"/>
  <c r="G6" i="2"/>
  <c r="G5" i="2"/>
  <c r="V82" i="1"/>
  <c r="U82" i="1"/>
  <c r="V81" i="1"/>
  <c r="U81" i="1"/>
  <c r="V80" i="1"/>
  <c r="U80" i="1"/>
  <c r="V79" i="1"/>
  <c r="U79" i="1"/>
  <c r="V78" i="1"/>
  <c r="U78" i="1"/>
  <c r="V77" i="1"/>
  <c r="U77" i="1"/>
  <c r="V76" i="1"/>
  <c r="U76" i="1"/>
  <c r="V75" i="1"/>
  <c r="U75" i="1"/>
  <c r="V74" i="1"/>
  <c r="U74" i="1"/>
  <c r="V73" i="1"/>
  <c r="U73" i="1"/>
  <c r="V72" i="1"/>
  <c r="U72" i="1"/>
  <c r="V71" i="1"/>
  <c r="U71" i="1"/>
  <c r="V70" i="1"/>
  <c r="U70" i="1"/>
  <c r="V69" i="1"/>
  <c r="U69" i="1"/>
  <c r="V68" i="1"/>
  <c r="U68" i="1"/>
  <c r="V67" i="1"/>
  <c r="U67" i="1"/>
  <c r="V66" i="1"/>
  <c r="U66" i="1"/>
  <c r="V65" i="1"/>
  <c r="U65" i="1"/>
  <c r="V64" i="1"/>
  <c r="U64" i="1"/>
  <c r="V63" i="1"/>
  <c r="U63" i="1"/>
  <c r="V62" i="1"/>
  <c r="U62" i="1"/>
  <c r="V61" i="1"/>
  <c r="U61" i="1"/>
  <c r="V60" i="1"/>
  <c r="U60" i="1"/>
  <c r="V59" i="1"/>
  <c r="U59" i="1"/>
  <c r="V58" i="1"/>
  <c r="U58" i="1"/>
  <c r="V57" i="1"/>
  <c r="U57" i="1"/>
  <c r="V56" i="1"/>
  <c r="U56" i="1"/>
  <c r="V55" i="1"/>
  <c r="U55" i="1"/>
  <c r="W54" i="1"/>
  <c r="V54" i="1"/>
  <c r="U54" i="1"/>
  <c r="V53" i="1"/>
  <c r="U53" i="1"/>
  <c r="V52" i="1"/>
  <c r="U52" i="1"/>
  <c r="V51" i="1"/>
  <c r="U51" i="1"/>
  <c r="V50" i="1"/>
  <c r="U50" i="1"/>
  <c r="V49" i="1"/>
  <c r="U49" i="1"/>
  <c r="V48" i="1"/>
  <c r="U48" i="1"/>
  <c r="V47" i="1"/>
  <c r="U47" i="1"/>
  <c r="V46" i="1"/>
  <c r="U46" i="1"/>
  <c r="V45" i="1"/>
  <c r="U45" i="1"/>
  <c r="V44" i="1"/>
  <c r="U44" i="1"/>
  <c r="W43" i="1"/>
  <c r="V43" i="1"/>
  <c r="U43" i="1"/>
  <c r="V42" i="1"/>
  <c r="U42" i="1"/>
  <c r="V41" i="1"/>
  <c r="U41" i="1"/>
  <c r="V40" i="1"/>
  <c r="U40" i="1"/>
  <c r="V39" i="1"/>
  <c r="U39" i="1"/>
  <c r="V38" i="1"/>
  <c r="U38" i="1"/>
  <c r="V37" i="1"/>
  <c r="U37" i="1"/>
  <c r="V36" i="1"/>
  <c r="U36" i="1"/>
  <c r="V35" i="1"/>
  <c r="U35" i="1"/>
  <c r="V34" i="1"/>
  <c r="U34" i="1"/>
  <c r="V33" i="1"/>
  <c r="U33" i="1"/>
  <c r="V32" i="1"/>
  <c r="U32" i="1"/>
  <c r="V31" i="1"/>
  <c r="U31" i="1"/>
  <c r="V30" i="1"/>
  <c r="U30" i="1"/>
  <c r="V29" i="1"/>
  <c r="U29" i="1"/>
  <c r="V28" i="1"/>
  <c r="U28" i="1"/>
  <c r="V27" i="1"/>
  <c r="U27" i="1"/>
  <c r="V26" i="1"/>
  <c r="U26" i="1"/>
  <c r="V25" i="1"/>
  <c r="U25" i="1"/>
  <c r="V24" i="1"/>
  <c r="U24" i="1"/>
  <c r="V23" i="1"/>
  <c r="U23" i="1"/>
  <c r="V22" i="1"/>
  <c r="U22" i="1"/>
  <c r="V21" i="1"/>
  <c r="U21" i="1"/>
  <c r="V20" i="1"/>
  <c r="U20" i="1"/>
  <c r="V19" i="1"/>
  <c r="U19" i="1"/>
  <c r="V18" i="1"/>
  <c r="U18" i="1"/>
  <c r="V17" i="1"/>
  <c r="U17" i="1"/>
  <c r="V16" i="1"/>
  <c r="U16" i="1"/>
  <c r="V15" i="1"/>
  <c r="U15" i="1"/>
  <c r="V14" i="1"/>
  <c r="U14" i="1"/>
  <c r="V13" i="1"/>
  <c r="U13" i="1"/>
  <c r="V12" i="1"/>
  <c r="U12" i="1"/>
  <c r="V11" i="1"/>
  <c r="U11" i="1"/>
  <c r="V10" i="1"/>
  <c r="U10" i="1"/>
  <c r="V9" i="1"/>
  <c r="U9" i="1"/>
  <c r="V8" i="1"/>
  <c r="U8" i="1"/>
  <c r="V7" i="1"/>
  <c r="U7" i="1"/>
  <c r="V6" i="1"/>
  <c r="U6" i="1"/>
  <c r="V5" i="1"/>
  <c r="U5" i="1"/>
  <c r="V4" i="1"/>
  <c r="U4" i="1"/>
  <c r="Q83" i="1" l="1"/>
</calcChain>
</file>

<file path=xl/sharedStrings.xml><?xml version="1.0" encoding="utf-8"?>
<sst xmlns="http://schemas.openxmlformats.org/spreadsheetml/2006/main" count="970" uniqueCount="202">
  <si>
    <t>SD66</t>
  </si>
  <si>
    <t>TWINSET</t>
  </si>
  <si>
    <t>SD66TWS10001</t>
  </si>
  <si>
    <t>241TB704000</t>
  </si>
  <si>
    <t>BORSA</t>
  </si>
  <si>
    <t>100%PU</t>
  </si>
  <si>
    <t>178/CUPCAKE PINK</t>
  </si>
  <si>
    <t>UNI</t>
  </si>
  <si>
    <t>CINA</t>
  </si>
  <si>
    <t>4202.29.00</t>
  </si>
  <si>
    <t>SD66TWS10003</t>
  </si>
  <si>
    <t>241TB704500</t>
  </si>
  <si>
    <t>282/NEVE</t>
  </si>
  <si>
    <t>SD66TWS10004</t>
  </si>
  <si>
    <t>241TB704600</t>
  </si>
  <si>
    <t>SD66TWS10005</t>
  </si>
  <si>
    <t>241TB704611</t>
  </si>
  <si>
    <t>307/BLUE TEAR</t>
  </si>
  <si>
    <t>SD66TWS10006</t>
  </si>
  <si>
    <t>241TB706000</t>
  </si>
  <si>
    <t>SD66TWS10007</t>
  </si>
  <si>
    <t>242TB729300</t>
  </si>
  <si>
    <t>006/NERO</t>
  </si>
  <si>
    <t>SD66TWS10008</t>
  </si>
  <si>
    <t>241TB706111</t>
  </si>
  <si>
    <t>308/ALMOND MILK</t>
  </si>
  <si>
    <t>SD66TWS10009</t>
  </si>
  <si>
    <t>241TB706300</t>
  </si>
  <si>
    <t>SD66TWS10010</t>
  </si>
  <si>
    <t>241TB706304</t>
  </si>
  <si>
    <t>615/LIGHT LEMON</t>
  </si>
  <si>
    <t>SD66TWS10011</t>
  </si>
  <si>
    <t>241TB706306</t>
  </si>
  <si>
    <t>649/PRISM PINK</t>
  </si>
  <si>
    <t>SD66TWS10012</t>
  </si>
  <si>
    <t>241TB706311</t>
  </si>
  <si>
    <t>SD66TWS10014</t>
  </si>
  <si>
    <t>241TB706504</t>
  </si>
  <si>
    <t>SD66TWS10015</t>
  </si>
  <si>
    <t>241TB706604</t>
  </si>
  <si>
    <t>SD66TWS10016</t>
  </si>
  <si>
    <t>241TB712000</t>
  </si>
  <si>
    <t>678/ROSSO LACCA</t>
  </si>
  <si>
    <t>MYANMAR</t>
  </si>
  <si>
    <t>SD66TWS10017</t>
  </si>
  <si>
    <t>241TB712100</t>
  </si>
  <si>
    <t>SD66TWS10018</t>
  </si>
  <si>
    <t>241TB712106</t>
  </si>
  <si>
    <t>SD66TWS10020</t>
  </si>
  <si>
    <t>241TB712306</t>
  </si>
  <si>
    <t>SD66TWS10021</t>
  </si>
  <si>
    <t>241TB712311</t>
  </si>
  <si>
    <t>SD66TWS10022</t>
  </si>
  <si>
    <t>241TB712506</t>
  </si>
  <si>
    <t>SD66TWS10023</t>
  </si>
  <si>
    <t>241TB712511</t>
  </si>
  <si>
    <t>SD66TWS10025</t>
  </si>
  <si>
    <t>241TB714000</t>
  </si>
  <si>
    <t>SD66TWS10026</t>
  </si>
  <si>
    <t>241TB715011</t>
  </si>
  <si>
    <t>296/GIACINTO</t>
  </si>
  <si>
    <t>SD66TWS10027</t>
  </si>
  <si>
    <t>242TB729200</t>
  </si>
  <si>
    <t>100%PL - 100%PP - 100%PU</t>
  </si>
  <si>
    <t>SD66TWS10028</t>
  </si>
  <si>
    <t>241TB724000</t>
  </si>
  <si>
    <t>SD66TWS10029</t>
  </si>
  <si>
    <t>241TB724010</t>
  </si>
  <si>
    <t>282/HAZELNUT</t>
  </si>
  <si>
    <t>SD66TWS10030</t>
  </si>
  <si>
    <t>241TB724100</t>
  </si>
  <si>
    <t>SD66TWS10031</t>
  </si>
  <si>
    <t>241TB725200</t>
  </si>
  <si>
    <t>100%PL - 100%PU</t>
  </si>
  <si>
    <t>SD66TWS10032</t>
  </si>
  <si>
    <t>241TB728000</t>
  </si>
  <si>
    <t>SD66TWS10033</t>
  </si>
  <si>
    <t>241TB728204</t>
  </si>
  <si>
    <t>SD66TWS10034</t>
  </si>
  <si>
    <t>241TB728206</t>
  </si>
  <si>
    <t>SD66TWS10035</t>
  </si>
  <si>
    <t>241TB728211</t>
  </si>
  <si>
    <t>SD66TWS10036</t>
  </si>
  <si>
    <t>241TB729000</t>
  </si>
  <si>
    <t>100%PP - 100%PE - 100%PU</t>
  </si>
  <si>
    <t>561/BROWN SUGAR</t>
  </si>
  <si>
    <t>SD66TWS10037</t>
  </si>
  <si>
    <t>241TB740000</t>
  </si>
  <si>
    <t>ITALIA</t>
  </si>
  <si>
    <t>SD66TWS10038</t>
  </si>
  <si>
    <t>242TB7281</t>
  </si>
  <si>
    <t>Grigio md/Md Grey</t>
  </si>
  <si>
    <t>Rosso/Red</t>
  </si>
  <si>
    <t>SD66TWS10039</t>
  </si>
  <si>
    <t>241TD802206</t>
  </si>
  <si>
    <t>684/ORANGE SUN</t>
  </si>
  <si>
    <t>SD66TWS10040</t>
  </si>
  <si>
    <t>241TD802207</t>
  </si>
  <si>
    <t>010/CELANDINE</t>
  </si>
  <si>
    <t>SD66TWS10041</t>
  </si>
  <si>
    <t>241TD802211</t>
  </si>
  <si>
    <t>547/TUSCANY</t>
  </si>
  <si>
    <t>539/AMETISTA CHIARA</t>
  </si>
  <si>
    <t>SD66TWS10042</t>
  </si>
  <si>
    <t>241TD802411</t>
  </si>
  <si>
    <t>541/BLUE CHALCEDONIE</t>
  </si>
  <si>
    <t>SD66TWS10043</t>
  </si>
  <si>
    <t>241TD802500</t>
  </si>
  <si>
    <t>SD66TWS10045</t>
  </si>
  <si>
    <t>241TD802600</t>
  </si>
  <si>
    <t>SD66TWS10046</t>
  </si>
  <si>
    <t>241TD802607</t>
  </si>
  <si>
    <t>222/PARCHMENT</t>
  </si>
  <si>
    <t>SD66TWS10048</t>
  </si>
  <si>
    <t>241TD804007</t>
  </si>
  <si>
    <t>SD66TWS10049</t>
  </si>
  <si>
    <t>241TD804200</t>
  </si>
  <si>
    <t>SD66TWS10050</t>
  </si>
  <si>
    <t>241TD804207</t>
  </si>
  <si>
    <t>SD66TWS10051</t>
  </si>
  <si>
    <t>241TD804211</t>
  </si>
  <si>
    <t>SD66TWS10052</t>
  </si>
  <si>
    <t>241TD808000</t>
  </si>
  <si>
    <t>100%PV - 100%PU</t>
  </si>
  <si>
    <t>001/BIANCO OTTICO</t>
  </si>
  <si>
    <t>SD66TWS10053</t>
  </si>
  <si>
    <t>241TD809006</t>
  </si>
  <si>
    <t>100%PP - 100%PU</t>
  </si>
  <si>
    <t>SD66TWS10054</t>
  </si>
  <si>
    <t>241TD809011</t>
  </si>
  <si>
    <t>542/CLEAR SKY</t>
  </si>
  <si>
    <t>SD66TWS10055</t>
  </si>
  <si>
    <t>241TD825300</t>
  </si>
  <si>
    <t>368/CARAMELLO</t>
  </si>
  <si>
    <t>SD66TWS10056</t>
  </si>
  <si>
    <t>241TD825400</t>
  </si>
  <si>
    <t>SD66TWS10057</t>
  </si>
  <si>
    <t>241TD825500</t>
  </si>
  <si>
    <t>SD66TWS10058</t>
  </si>
  <si>
    <t>241TD826300</t>
  </si>
  <si>
    <t>100%PU - 75%PV 20%PL 5%PU</t>
  </si>
  <si>
    <t>SD66TWS10059</t>
  </si>
  <si>
    <t>241TD826311</t>
  </si>
  <si>
    <t>536/CANYON SUNSET</t>
  </si>
  <si>
    <t>SD66TWS10060</t>
  </si>
  <si>
    <t>241TD827100</t>
  </si>
  <si>
    <t>SD66TWS10061</t>
  </si>
  <si>
    <t>241TD827200</t>
  </si>
  <si>
    <t>SD66TWS10062</t>
  </si>
  <si>
    <t>241TD827300</t>
  </si>
  <si>
    <t>SD66TWS10063</t>
  </si>
  <si>
    <t>241TD833000</t>
  </si>
  <si>
    <t>995/SILVER</t>
  </si>
  <si>
    <t>SD66TWS10064</t>
  </si>
  <si>
    <t>241TD833007</t>
  </si>
  <si>
    <t>SD66TWS10065</t>
  </si>
  <si>
    <t>242TB726000</t>
  </si>
  <si>
    <t>SD66TWS10066</t>
  </si>
  <si>
    <t>242TB725311</t>
  </si>
  <si>
    <t>748/OLD WHITE</t>
  </si>
  <si>
    <t>SD66TWS10067</t>
  </si>
  <si>
    <t>242TB718000</t>
  </si>
  <si>
    <t>SD66TWS10068</t>
  </si>
  <si>
    <t>242TB706400</t>
  </si>
  <si>
    <t>SD66TWS10069</t>
  </si>
  <si>
    <t>242TB706111</t>
  </si>
  <si>
    <t>078/TORTORA</t>
  </si>
  <si>
    <t>TYPE</t>
  </si>
  <si>
    <t>BRAND</t>
  </si>
  <si>
    <t>ITEM</t>
  </si>
  <si>
    <t>SKU</t>
  </si>
  <si>
    <t>DESCRIPTION</t>
  </si>
  <si>
    <t>COMPOSITION</t>
  </si>
  <si>
    <t>COLOR</t>
  </si>
  <si>
    <t>SIZE</t>
  </si>
  <si>
    <t>QTY</t>
  </si>
  <si>
    <t>QTY REF</t>
  </si>
  <si>
    <t>MADE</t>
  </si>
  <si>
    <t>BARCODE 1</t>
  </si>
  <si>
    <t>BARCODE 2</t>
  </si>
  <si>
    <t>HTS CODE</t>
  </si>
  <si>
    <t>WHS</t>
  </si>
  <si>
    <t>IMAGE</t>
  </si>
  <si>
    <t>GENDER</t>
  </si>
  <si>
    <t>RRP</t>
  </si>
  <si>
    <t>WOMEN</t>
  </si>
  <si>
    <t>TOT PRICE</t>
  </si>
  <si>
    <t>TOT WHS</t>
  </si>
  <si>
    <t>TOT RRP</t>
  </si>
  <si>
    <t>CATEGORY</t>
  </si>
  <si>
    <t>BAGS</t>
  </si>
  <si>
    <t>AVG WHS</t>
  </si>
  <si>
    <t>FINAL REPORT</t>
  </si>
  <si>
    <t xml:space="preserve">QTY REF </t>
  </si>
  <si>
    <t xml:space="preserve">QTY </t>
  </si>
  <si>
    <t xml:space="preserve">TOT WHS </t>
  </si>
  <si>
    <t xml:space="preserve">TOT RRP </t>
  </si>
  <si>
    <t>TOTALS</t>
  </si>
  <si>
    <t>TWIN SET BAGS</t>
  </si>
  <si>
    <t>medium whl price</t>
  </si>
  <si>
    <t>medium offer price</t>
  </si>
  <si>
    <t>(blank)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</si>
</sst>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4" formatCode="\€\ #,##0.00"/>
    <numFmt numFmtId="165" formatCode="&quot;€&quot;\ #,##0.00"/>
  </numFmts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theme="6" tint="-0.249977111117893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theme="6" tint="0.79998168889431442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4">
    <xf numFmtId="0" fontId="0" fillId="0" borderId="0" xfId="0"/>
    <xf numFmtId="1" fontId="0" fillId="0" borderId="0" xfId="0" applyNumberFormat="1"/>
    <xf numFmtId="164" fontId="0" fillId="0" borderId="0" xfId="0" applyNumberFormat="1"/>
    <xf numFmtId="0" fontId="16" fillId="0" borderId="0" xfId="0" applyFont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1" fontId="16" fillId="0" borderId="13" xfId="0" applyNumberFormat="1" applyFont="1" applyBorder="1" applyAlignment="1">
      <alignment horizontal="center" vertical="center"/>
    </xf>
    <xf numFmtId="164" fontId="16" fillId="0" borderId="13" xfId="0" applyNumberFormat="1" applyFont="1" applyBorder="1" applyAlignment="1">
      <alignment horizontal="center" vertical="center"/>
    </xf>
    <xf numFmtId="44" fontId="0" fillId="0" borderId="0" xfId="1" applyFont="1" applyBorder="1"/>
    <xf numFmtId="0" fontId="0" fillId="0" borderId="15" xfId="0" applyBorder="1"/>
    <xf numFmtId="1" fontId="0" fillId="0" borderId="15" xfId="0" applyNumberFormat="1" applyBorder="1"/>
    <xf numFmtId="44" fontId="0" fillId="0" borderId="15" xfId="1" applyFont="1" applyBorder="1"/>
    <xf numFmtId="0" fontId="0" fillId="0" borderId="10" xfId="0" applyBorder="1"/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0" fillId="0" borderId="0" xfId="0" applyAlignment="1">
      <alignment vertical="center"/>
    </xf>
    <xf numFmtId="0" fontId="18" fillId="0" borderId="0" xfId="0" applyFont="1" applyAlignment="1">
      <alignment vertical="center"/>
    </xf>
    <xf numFmtId="0" fontId="19" fillId="0" borderId="13" xfId="0" applyFont="1" applyBorder="1" applyAlignment="1">
      <alignment horizontal="center" vertical="center"/>
    </xf>
    <xf numFmtId="0" fontId="0" fillId="0" borderId="18" xfId="0" applyBorder="1"/>
    <xf numFmtId="0" fontId="19" fillId="0" borderId="1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3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0" fontId="0" fillId="0" borderId="13" xfId="0" pivotButton="1" applyBorder="1" applyAlignment="1">
      <alignment horizontal="left" vertical="center"/>
    </xf>
    <xf numFmtId="3" fontId="0" fillId="0" borderId="13" xfId="0" applyNumberFormat="1" applyBorder="1" applyAlignment="1">
      <alignment horizontal="center" vertical="center"/>
    </xf>
    <xf numFmtId="165" fontId="0" fillId="0" borderId="13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16" fillId="0" borderId="21" xfId="0" applyNumberFormat="1" applyFont="1" applyBorder="1" applyAlignment="1">
      <alignment horizontal="center" vertical="center"/>
    </xf>
    <xf numFmtId="165" fontId="16" fillId="34" borderId="20" xfId="0" applyNumberFormat="1" applyFont="1" applyFill="1" applyBorder="1" applyAlignment="1">
      <alignment vertical="center"/>
    </xf>
    <xf numFmtId="165" fontId="20" fillId="0" borderId="16" xfId="0" applyNumberFormat="1" applyFont="1" applyBorder="1" applyAlignment="1">
      <alignment vertical="center"/>
    </xf>
    <xf numFmtId="3" fontId="0" fillId="0" borderId="10" xfId="0" applyNumberFormat="1" applyBorder="1" applyAlignment="1">
      <alignment vertical="center"/>
    </xf>
    <xf numFmtId="165" fontId="0" fillId="0" borderId="16" xfId="0" applyNumberFormat="1" applyBorder="1" applyAlignment="1">
      <alignment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3" fontId="0" fillId="0" borderId="13" xfId="0" applyNumberFormat="1" applyBorder="1" applyAlignment="1">
      <alignment vertical="center"/>
    </xf>
    <xf numFmtId="165" fontId="0" fillId="0" borderId="13" xfId="0" applyNumberFormat="1" applyBorder="1" applyAlignment="1">
      <alignment vertical="center"/>
    </xf>
    <xf numFmtId="165" fontId="16" fillId="0" borderId="13" xfId="0" applyNumberFormat="1" applyFont="1" applyBorder="1" applyAlignment="1">
      <alignment vertical="center"/>
    </xf>
    <xf numFmtId="3" fontId="0" fillId="0" borderId="0" xfId="0" applyNumberFormat="1" applyBorder="1" applyAlignment="1">
      <alignment vertical="center"/>
    </xf>
    <xf numFmtId="165" fontId="0" fillId="0" borderId="0" xfId="0" applyNumberFormat="1" applyBorder="1" applyAlignment="1">
      <alignment vertical="center"/>
    </xf>
    <xf numFmtId="44" fontId="0" fillId="0" borderId="0" xfId="0" applyNumberFormat="1"/>
    <xf numFmtId="0" fontId="18" fillId="33" borderId="12" xfId="0" applyFont="1" applyFill="1" applyBorder="1" applyAlignment="1">
      <alignment horizontal="center" vertical="center"/>
    </xf>
    <xf numFmtId="0" fontId="18" fillId="33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96"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numFmt numFmtId="3" formatCode="#,##0"/>
    </dxf>
    <dxf>
      <numFmt numFmtId="3" formatCode="#,##0"/>
    </dxf>
    <dxf>
      <numFmt numFmtId="165" formatCode="&quot;€&quot;\ #,##0.00"/>
    </dxf>
    <dxf>
      <numFmt numFmtId="165" formatCode="&quot;€&quot;\ #,##0.00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border>
        <left style="medium">
          <color indexed="64"/>
        </left>
      </border>
    </dxf>
    <dxf>
      <border>
        <left style="medium">
          <color indexed="64"/>
        </left>
      </border>
    </dxf>
    <dxf>
      <border>
        <left style="medium">
          <color indexed="64"/>
        </left>
      </border>
    </dxf>
    <dxf>
      <border>
        <top style="medium">
          <color indexed="64"/>
        </top>
      </border>
    </dxf>
    <dxf>
      <border>
        <top style="medium">
          <color indexed="64"/>
        </top>
      </border>
    </dxf>
    <dxf>
      <border>
        <top style="medium">
          <color indexed="64"/>
        </top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right style="medium">
          <color indexed="64"/>
        </right>
      </border>
    </dxf>
    <dxf>
      <border>
        <right style="medium">
          <color indexed="64"/>
        </right>
      </border>
    </dxf>
    <dxf>
      <border>
        <right style="medium">
          <color indexed="64"/>
        </right>
      </border>
    </dxf>
    <dxf>
      <border>
        <vertical style="medium">
          <color indexed="64"/>
        </vertical>
      </border>
    </dxf>
    <dxf>
      <border>
        <vertical style="medium">
          <color indexed="64"/>
        </vertical>
      </border>
    </dxf>
    <dxf>
      <border>
        <vertical style="medium">
          <color indexed="64"/>
        </vertical>
      </border>
    </dxf>
    <dxf>
      <border>
        <left style="medium">
          <color indexed="64"/>
        </left>
      </border>
    </dxf>
    <dxf>
      <border>
        <left style="medium">
          <color indexed="64"/>
        </left>
      </border>
    </dxf>
    <dxf>
      <border>
        <left style="medium">
          <color indexed="64"/>
        </left>
      </border>
    </dxf>
    <dxf>
      <border>
        <left style="medium">
          <color indexed="64"/>
        </left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right style="medium">
          <color indexed="64"/>
        </right>
      </border>
    </dxf>
    <dxf>
      <border>
        <right style="medium">
          <color indexed="64"/>
        </right>
      </border>
    </dxf>
    <dxf>
      <border>
        <right style="medium">
          <color indexed="64"/>
        </right>
      </border>
    </dxf>
    <dxf>
      <border>
        <right style="medium">
          <color indexed="64"/>
        </right>
      </border>
    </dxf>
    <dxf>
      <border>
        <top style="medium">
          <color indexed="64"/>
        </top>
      </border>
    </dxf>
    <dxf>
      <border>
        <top style="medium">
          <color indexed="64"/>
        </top>
      </border>
    </dxf>
    <dxf>
      <border>
        <vertical style="medium">
          <color indexed="64"/>
        </vertical>
      </border>
    </dxf>
    <dxf>
      <border>
        <vertical style="medium">
          <color indexed="64"/>
        </vertical>
      </border>
    </dxf>
    <dxf>
      <border>
        <vertical style="medium">
          <color indexed="64"/>
        </vertical>
      </border>
    </dxf>
    <dxf>
      <border>
        <vertical style="medium">
          <color indexed="64"/>
        </vertical>
      </border>
    </dxf>
    <dxf>
      <border>
        <top style="medium">
          <color indexed="64"/>
        </top>
      </border>
    </dxf>
    <dxf>
      <border>
        <top style="medium">
          <color indexed="64"/>
        </top>
      </border>
    </dxf>
    <dxf>
      <border>
        <right style="medium">
          <color indexed="64"/>
        </right>
      </border>
    </dxf>
    <dxf>
      <border>
        <right style="medium">
          <color indexed="64"/>
        </right>
      </border>
    </dxf>
    <dxf>
      <border>
        <right style="medium">
          <color indexed="64"/>
        </right>
      </border>
    </dxf>
    <dxf>
      <border>
        <right style="medium">
          <color indexed="64"/>
        </right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left style="medium">
          <color indexed="64"/>
        </left>
      </border>
    </dxf>
    <dxf>
      <border>
        <left style="medium">
          <color indexed="64"/>
        </left>
      </border>
    </dxf>
    <dxf>
      <border>
        <left style="medium">
          <color indexed="64"/>
        </left>
      </border>
    </dxf>
    <dxf>
      <border>
        <left style="medium">
          <color indexed="64"/>
        </left>
      </border>
    </dxf>
    <dxf>
      <border>
        <vertical style="medium">
          <color indexed="64"/>
        </vertical>
      </border>
    </dxf>
    <dxf>
      <border>
        <vertical style="medium">
          <color indexed="64"/>
        </vertical>
      </border>
    </dxf>
    <dxf>
      <border>
        <vertical style="medium">
          <color indexed="64"/>
        </vertical>
      </border>
    </dxf>
    <dxf>
      <border>
        <right style="medium">
          <color indexed="64"/>
        </right>
      </border>
    </dxf>
    <dxf>
      <border>
        <right style="medium">
          <color indexed="64"/>
        </right>
      </border>
    </dxf>
    <dxf>
      <border>
        <right style="medium">
          <color indexed="64"/>
        </right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top style="medium">
          <color indexed="64"/>
        </top>
      </border>
    </dxf>
    <dxf>
      <border>
        <top style="medium">
          <color indexed="64"/>
        </top>
      </border>
    </dxf>
    <dxf>
      <border>
        <top style="medium">
          <color indexed="64"/>
        </top>
      </border>
    </dxf>
    <dxf>
      <border>
        <left style="medium">
          <color indexed="64"/>
        </left>
      </border>
    </dxf>
    <dxf>
      <border>
        <left style="medium">
          <color indexed="64"/>
        </left>
      </border>
    </dxf>
    <dxf>
      <border>
        <left style="medium">
          <color indexed="64"/>
        </left>
      </border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numFmt numFmtId="165" formatCode="&quot;€&quot;\ #,##0.00"/>
    </dxf>
    <dxf>
      <numFmt numFmtId="165" formatCode="&quot;€&quot;\ #,##0.00"/>
    </dxf>
    <dxf>
      <numFmt numFmtId="3" formatCode="#,##0"/>
    </dxf>
    <dxf>
      <numFmt numFmtId="3" formatCode="#,##0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76" Type="http://schemas.openxmlformats.org/officeDocument/2006/relationships/image" Target="../media/image76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74" Type="http://schemas.openxmlformats.org/officeDocument/2006/relationships/image" Target="../media/image7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61" Type="http://schemas.openxmlformats.org/officeDocument/2006/relationships/image" Target="../media/image61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3</xdr:row>
      <xdr:rowOff>61913</xdr:rowOff>
    </xdr:from>
    <xdr:to>
      <xdr:col>0</xdr:col>
      <xdr:colOff>809625</xdr:colOff>
      <xdr:row>3</xdr:row>
      <xdr:rowOff>1204913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xmlns="" id="{914F4AB3-89D0-7431-83F7-CB8D63F85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619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5</xdr:row>
      <xdr:rowOff>61913</xdr:rowOff>
    </xdr:from>
    <xdr:to>
      <xdr:col>0</xdr:col>
      <xdr:colOff>809625</xdr:colOff>
      <xdr:row>5</xdr:row>
      <xdr:rowOff>1204913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xmlns="" id="{FD1FF1CC-D636-78C7-9C9A-5E6D682846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132873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6</xdr:row>
      <xdr:rowOff>61913</xdr:rowOff>
    </xdr:from>
    <xdr:to>
      <xdr:col>0</xdr:col>
      <xdr:colOff>809625</xdr:colOff>
      <xdr:row>6</xdr:row>
      <xdr:rowOff>1204913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xmlns="" id="{1CE0001F-D859-6331-E082-88A5D630F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259556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7</xdr:row>
      <xdr:rowOff>61913</xdr:rowOff>
    </xdr:from>
    <xdr:to>
      <xdr:col>0</xdr:col>
      <xdr:colOff>809625</xdr:colOff>
      <xdr:row>7</xdr:row>
      <xdr:rowOff>1204913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xmlns="" id="{AB35DE60-C6C1-4383-FB11-D4A669765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386238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8</xdr:row>
      <xdr:rowOff>61913</xdr:rowOff>
    </xdr:from>
    <xdr:to>
      <xdr:col>0</xdr:col>
      <xdr:colOff>809625</xdr:colOff>
      <xdr:row>8</xdr:row>
      <xdr:rowOff>1204913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xmlns="" id="{F166C0E8-D0DB-B54B-7C68-205FB1D2F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51292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9</xdr:row>
      <xdr:rowOff>61913</xdr:rowOff>
    </xdr:from>
    <xdr:to>
      <xdr:col>0</xdr:col>
      <xdr:colOff>809625</xdr:colOff>
      <xdr:row>9</xdr:row>
      <xdr:rowOff>1204913</xdr:rowOff>
    </xdr:to>
    <xdr:pic>
      <xdr:nvPicPr>
        <xdr:cNvPr id="13" name="Immagine 12">
          <a:extLst>
            <a:ext uri="{FF2B5EF4-FFF2-40B4-BE49-F238E27FC236}">
              <a16:creationId xmlns:a16="http://schemas.microsoft.com/office/drawing/2014/main" xmlns="" id="{7693012C-B52F-0E47-A6B6-32ADD8FB23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639603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10</xdr:row>
      <xdr:rowOff>61913</xdr:rowOff>
    </xdr:from>
    <xdr:to>
      <xdr:col>0</xdr:col>
      <xdr:colOff>809625</xdr:colOff>
      <xdr:row>10</xdr:row>
      <xdr:rowOff>1204913</xdr:rowOff>
    </xdr:to>
    <xdr:pic>
      <xdr:nvPicPr>
        <xdr:cNvPr id="15" name="Immagine 14">
          <a:extLst>
            <a:ext uri="{FF2B5EF4-FFF2-40B4-BE49-F238E27FC236}">
              <a16:creationId xmlns:a16="http://schemas.microsoft.com/office/drawing/2014/main" xmlns="" id="{F42D5BCF-8EB3-479F-2C95-06280E168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766286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11</xdr:row>
      <xdr:rowOff>61913</xdr:rowOff>
    </xdr:from>
    <xdr:to>
      <xdr:col>0</xdr:col>
      <xdr:colOff>809625</xdr:colOff>
      <xdr:row>11</xdr:row>
      <xdr:rowOff>1204913</xdr:rowOff>
    </xdr:to>
    <xdr:pic>
      <xdr:nvPicPr>
        <xdr:cNvPr id="17" name="Immagine 16">
          <a:extLst>
            <a:ext uri="{FF2B5EF4-FFF2-40B4-BE49-F238E27FC236}">
              <a16:creationId xmlns:a16="http://schemas.microsoft.com/office/drawing/2014/main" xmlns="" id="{C42DB428-42EF-A511-0BEF-839A0089F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892968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12</xdr:row>
      <xdr:rowOff>61913</xdr:rowOff>
    </xdr:from>
    <xdr:to>
      <xdr:col>0</xdr:col>
      <xdr:colOff>809625</xdr:colOff>
      <xdr:row>12</xdr:row>
      <xdr:rowOff>1204913</xdr:rowOff>
    </xdr:to>
    <xdr:pic>
      <xdr:nvPicPr>
        <xdr:cNvPr id="19" name="Immagine 18">
          <a:extLst>
            <a:ext uri="{FF2B5EF4-FFF2-40B4-BE49-F238E27FC236}">
              <a16:creationId xmlns:a16="http://schemas.microsoft.com/office/drawing/2014/main" xmlns="" id="{1FA983B3-BF70-80CE-67D9-004CB22B3A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101965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13</xdr:row>
      <xdr:rowOff>61913</xdr:rowOff>
    </xdr:from>
    <xdr:to>
      <xdr:col>0</xdr:col>
      <xdr:colOff>809625</xdr:colOff>
      <xdr:row>13</xdr:row>
      <xdr:rowOff>1204913</xdr:rowOff>
    </xdr:to>
    <xdr:pic>
      <xdr:nvPicPr>
        <xdr:cNvPr id="21" name="Immagine 20">
          <a:extLst>
            <a:ext uri="{FF2B5EF4-FFF2-40B4-BE49-F238E27FC236}">
              <a16:creationId xmlns:a16="http://schemas.microsoft.com/office/drawing/2014/main" xmlns="" id="{717E720F-7AB7-CB77-0CA8-26E08B0F47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1146333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14</xdr:row>
      <xdr:rowOff>61913</xdr:rowOff>
    </xdr:from>
    <xdr:to>
      <xdr:col>0</xdr:col>
      <xdr:colOff>809625</xdr:colOff>
      <xdr:row>14</xdr:row>
      <xdr:rowOff>1204913</xdr:rowOff>
    </xdr:to>
    <xdr:pic>
      <xdr:nvPicPr>
        <xdr:cNvPr id="23" name="Immagine 22">
          <a:extLst>
            <a:ext uri="{FF2B5EF4-FFF2-40B4-BE49-F238E27FC236}">
              <a16:creationId xmlns:a16="http://schemas.microsoft.com/office/drawing/2014/main" xmlns="" id="{9C81600F-5E5A-508A-DC27-7C675F475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1273016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15</xdr:row>
      <xdr:rowOff>61913</xdr:rowOff>
    </xdr:from>
    <xdr:to>
      <xdr:col>0</xdr:col>
      <xdr:colOff>809625</xdr:colOff>
      <xdr:row>15</xdr:row>
      <xdr:rowOff>1204913</xdr:rowOff>
    </xdr:to>
    <xdr:pic>
      <xdr:nvPicPr>
        <xdr:cNvPr id="25" name="Immagine 24">
          <a:extLst>
            <a:ext uri="{FF2B5EF4-FFF2-40B4-BE49-F238E27FC236}">
              <a16:creationId xmlns:a16="http://schemas.microsoft.com/office/drawing/2014/main" xmlns="" id="{6DBC1188-B697-C9D5-8E0A-D372D1B0C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1399698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16</xdr:row>
      <xdr:rowOff>61913</xdr:rowOff>
    </xdr:from>
    <xdr:to>
      <xdr:col>0</xdr:col>
      <xdr:colOff>809625</xdr:colOff>
      <xdr:row>16</xdr:row>
      <xdr:rowOff>1204913</xdr:rowOff>
    </xdr:to>
    <xdr:pic>
      <xdr:nvPicPr>
        <xdr:cNvPr id="27" name="Immagine 26">
          <a:extLst>
            <a:ext uri="{FF2B5EF4-FFF2-40B4-BE49-F238E27FC236}">
              <a16:creationId xmlns:a16="http://schemas.microsoft.com/office/drawing/2014/main" xmlns="" id="{430C7453-FD2E-D6F9-7515-9B5855F8D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152638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17</xdr:row>
      <xdr:rowOff>61913</xdr:rowOff>
    </xdr:from>
    <xdr:to>
      <xdr:col>0</xdr:col>
      <xdr:colOff>809625</xdr:colOff>
      <xdr:row>17</xdr:row>
      <xdr:rowOff>1204913</xdr:rowOff>
    </xdr:to>
    <xdr:pic>
      <xdr:nvPicPr>
        <xdr:cNvPr id="29" name="Immagine 28">
          <a:extLst>
            <a:ext uri="{FF2B5EF4-FFF2-40B4-BE49-F238E27FC236}">
              <a16:creationId xmlns:a16="http://schemas.microsoft.com/office/drawing/2014/main" xmlns="" id="{D55E8660-9D07-47E9-2BCB-4AD794B2E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1653063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18</xdr:row>
      <xdr:rowOff>61913</xdr:rowOff>
    </xdr:from>
    <xdr:to>
      <xdr:col>0</xdr:col>
      <xdr:colOff>809625</xdr:colOff>
      <xdr:row>18</xdr:row>
      <xdr:rowOff>1204913</xdr:rowOff>
    </xdr:to>
    <xdr:pic>
      <xdr:nvPicPr>
        <xdr:cNvPr id="31" name="Immagine 30">
          <a:extLst>
            <a:ext uri="{FF2B5EF4-FFF2-40B4-BE49-F238E27FC236}">
              <a16:creationId xmlns:a16="http://schemas.microsoft.com/office/drawing/2014/main" xmlns="" id="{2A8FB90A-30A3-1942-A10B-8EFF6EBAC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1779746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19</xdr:row>
      <xdr:rowOff>61913</xdr:rowOff>
    </xdr:from>
    <xdr:to>
      <xdr:col>0</xdr:col>
      <xdr:colOff>809625</xdr:colOff>
      <xdr:row>19</xdr:row>
      <xdr:rowOff>1204913</xdr:rowOff>
    </xdr:to>
    <xdr:pic>
      <xdr:nvPicPr>
        <xdr:cNvPr id="33" name="Immagine 32">
          <a:extLst>
            <a:ext uri="{FF2B5EF4-FFF2-40B4-BE49-F238E27FC236}">
              <a16:creationId xmlns:a16="http://schemas.microsoft.com/office/drawing/2014/main" xmlns="" id="{7D082D85-EECE-8B40-89B3-D9FC991E4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1906428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20</xdr:row>
      <xdr:rowOff>61913</xdr:rowOff>
    </xdr:from>
    <xdr:to>
      <xdr:col>0</xdr:col>
      <xdr:colOff>809625</xdr:colOff>
      <xdr:row>20</xdr:row>
      <xdr:rowOff>1204913</xdr:rowOff>
    </xdr:to>
    <xdr:pic>
      <xdr:nvPicPr>
        <xdr:cNvPr id="35" name="Immagine 34">
          <a:extLst>
            <a:ext uri="{FF2B5EF4-FFF2-40B4-BE49-F238E27FC236}">
              <a16:creationId xmlns:a16="http://schemas.microsoft.com/office/drawing/2014/main" xmlns="" id="{0EA2B2A1-0484-F89D-8896-2A751FC3D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203311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21</xdr:row>
      <xdr:rowOff>61913</xdr:rowOff>
    </xdr:from>
    <xdr:to>
      <xdr:col>0</xdr:col>
      <xdr:colOff>809625</xdr:colOff>
      <xdr:row>21</xdr:row>
      <xdr:rowOff>1204913</xdr:rowOff>
    </xdr:to>
    <xdr:pic>
      <xdr:nvPicPr>
        <xdr:cNvPr id="37" name="Immagine 36">
          <a:extLst>
            <a:ext uri="{FF2B5EF4-FFF2-40B4-BE49-F238E27FC236}">
              <a16:creationId xmlns:a16="http://schemas.microsoft.com/office/drawing/2014/main" xmlns="" id="{4B653916-086E-A8EF-E066-66FEEF082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2159793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22</xdr:row>
      <xdr:rowOff>61913</xdr:rowOff>
    </xdr:from>
    <xdr:to>
      <xdr:col>0</xdr:col>
      <xdr:colOff>809625</xdr:colOff>
      <xdr:row>22</xdr:row>
      <xdr:rowOff>1204913</xdr:rowOff>
    </xdr:to>
    <xdr:pic>
      <xdr:nvPicPr>
        <xdr:cNvPr id="39" name="Immagine 38">
          <a:extLst>
            <a:ext uri="{FF2B5EF4-FFF2-40B4-BE49-F238E27FC236}">
              <a16:creationId xmlns:a16="http://schemas.microsoft.com/office/drawing/2014/main" xmlns="" id="{4775AC79-962F-97DA-8E89-23A9932FD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2286476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23</xdr:row>
      <xdr:rowOff>61913</xdr:rowOff>
    </xdr:from>
    <xdr:to>
      <xdr:col>0</xdr:col>
      <xdr:colOff>809625</xdr:colOff>
      <xdr:row>23</xdr:row>
      <xdr:rowOff>1204913</xdr:rowOff>
    </xdr:to>
    <xdr:pic>
      <xdr:nvPicPr>
        <xdr:cNvPr id="41" name="Immagine 40">
          <a:extLst>
            <a:ext uri="{FF2B5EF4-FFF2-40B4-BE49-F238E27FC236}">
              <a16:creationId xmlns:a16="http://schemas.microsoft.com/office/drawing/2014/main" xmlns="" id="{781821AF-94E6-7329-FACE-933E8A9E1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2413158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24</xdr:row>
      <xdr:rowOff>61913</xdr:rowOff>
    </xdr:from>
    <xdr:to>
      <xdr:col>0</xdr:col>
      <xdr:colOff>809625</xdr:colOff>
      <xdr:row>24</xdr:row>
      <xdr:rowOff>1204913</xdr:rowOff>
    </xdr:to>
    <xdr:pic>
      <xdr:nvPicPr>
        <xdr:cNvPr id="43" name="Immagine 42">
          <a:extLst>
            <a:ext uri="{FF2B5EF4-FFF2-40B4-BE49-F238E27FC236}">
              <a16:creationId xmlns:a16="http://schemas.microsoft.com/office/drawing/2014/main" xmlns="" id="{A7CCC84B-0C5F-7370-2DDE-7EEF783DF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253984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25</xdr:row>
      <xdr:rowOff>61913</xdr:rowOff>
    </xdr:from>
    <xdr:to>
      <xdr:col>0</xdr:col>
      <xdr:colOff>809625</xdr:colOff>
      <xdr:row>25</xdr:row>
      <xdr:rowOff>1204913</xdr:rowOff>
    </xdr:to>
    <xdr:pic>
      <xdr:nvPicPr>
        <xdr:cNvPr id="45" name="Immagine 44">
          <a:extLst>
            <a:ext uri="{FF2B5EF4-FFF2-40B4-BE49-F238E27FC236}">
              <a16:creationId xmlns:a16="http://schemas.microsoft.com/office/drawing/2014/main" xmlns="" id="{CD4043C0-7FED-F548-E07C-715B1995C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2666523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26</xdr:row>
      <xdr:rowOff>61913</xdr:rowOff>
    </xdr:from>
    <xdr:to>
      <xdr:col>0</xdr:col>
      <xdr:colOff>809625</xdr:colOff>
      <xdr:row>26</xdr:row>
      <xdr:rowOff>1204913</xdr:rowOff>
    </xdr:to>
    <xdr:pic>
      <xdr:nvPicPr>
        <xdr:cNvPr id="47" name="Immagine 46">
          <a:extLst>
            <a:ext uri="{FF2B5EF4-FFF2-40B4-BE49-F238E27FC236}">
              <a16:creationId xmlns:a16="http://schemas.microsoft.com/office/drawing/2014/main" xmlns="" id="{42D21131-6EE9-E891-70C6-3581A65F7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2793206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27</xdr:row>
      <xdr:rowOff>61913</xdr:rowOff>
    </xdr:from>
    <xdr:to>
      <xdr:col>0</xdr:col>
      <xdr:colOff>809625</xdr:colOff>
      <xdr:row>27</xdr:row>
      <xdr:rowOff>1204913</xdr:rowOff>
    </xdr:to>
    <xdr:pic>
      <xdr:nvPicPr>
        <xdr:cNvPr id="49" name="Immagine 48">
          <a:extLst>
            <a:ext uri="{FF2B5EF4-FFF2-40B4-BE49-F238E27FC236}">
              <a16:creationId xmlns:a16="http://schemas.microsoft.com/office/drawing/2014/main" xmlns="" id="{C5C1FF08-AB0A-6642-1B2A-607E1FABB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2919888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28</xdr:row>
      <xdr:rowOff>61913</xdr:rowOff>
    </xdr:from>
    <xdr:to>
      <xdr:col>0</xdr:col>
      <xdr:colOff>809625</xdr:colOff>
      <xdr:row>28</xdr:row>
      <xdr:rowOff>1204913</xdr:rowOff>
    </xdr:to>
    <xdr:pic>
      <xdr:nvPicPr>
        <xdr:cNvPr id="51" name="Immagine 50">
          <a:extLst>
            <a:ext uri="{FF2B5EF4-FFF2-40B4-BE49-F238E27FC236}">
              <a16:creationId xmlns:a16="http://schemas.microsoft.com/office/drawing/2014/main" xmlns="" id="{D9768AFF-CD2C-051F-4CF1-FF7E81775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304657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29</xdr:row>
      <xdr:rowOff>61913</xdr:rowOff>
    </xdr:from>
    <xdr:to>
      <xdr:col>0</xdr:col>
      <xdr:colOff>809625</xdr:colOff>
      <xdr:row>29</xdr:row>
      <xdr:rowOff>1204913</xdr:rowOff>
    </xdr:to>
    <xdr:pic>
      <xdr:nvPicPr>
        <xdr:cNvPr id="53" name="Immagine 52">
          <a:extLst>
            <a:ext uri="{FF2B5EF4-FFF2-40B4-BE49-F238E27FC236}">
              <a16:creationId xmlns:a16="http://schemas.microsoft.com/office/drawing/2014/main" xmlns="" id="{37EDFEBB-7E65-9045-D910-0C15F8D34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3173253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30</xdr:row>
      <xdr:rowOff>61913</xdr:rowOff>
    </xdr:from>
    <xdr:to>
      <xdr:col>0</xdr:col>
      <xdr:colOff>809625</xdr:colOff>
      <xdr:row>30</xdr:row>
      <xdr:rowOff>1204913</xdr:rowOff>
    </xdr:to>
    <xdr:pic>
      <xdr:nvPicPr>
        <xdr:cNvPr id="55" name="Immagine 54">
          <a:extLst>
            <a:ext uri="{FF2B5EF4-FFF2-40B4-BE49-F238E27FC236}">
              <a16:creationId xmlns:a16="http://schemas.microsoft.com/office/drawing/2014/main" xmlns="" id="{D0F77501-7749-B1A5-9212-0CBC7903D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3299936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31</xdr:row>
      <xdr:rowOff>61913</xdr:rowOff>
    </xdr:from>
    <xdr:to>
      <xdr:col>0</xdr:col>
      <xdr:colOff>809625</xdr:colOff>
      <xdr:row>31</xdr:row>
      <xdr:rowOff>1204913</xdr:rowOff>
    </xdr:to>
    <xdr:pic>
      <xdr:nvPicPr>
        <xdr:cNvPr id="57" name="Immagine 56">
          <a:extLst>
            <a:ext uri="{FF2B5EF4-FFF2-40B4-BE49-F238E27FC236}">
              <a16:creationId xmlns:a16="http://schemas.microsoft.com/office/drawing/2014/main" xmlns="" id="{7F873FAC-2CB7-8565-2FB1-AFE4991D3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3426618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32</xdr:row>
      <xdr:rowOff>61913</xdr:rowOff>
    </xdr:from>
    <xdr:to>
      <xdr:col>0</xdr:col>
      <xdr:colOff>809625</xdr:colOff>
      <xdr:row>32</xdr:row>
      <xdr:rowOff>1204913</xdr:rowOff>
    </xdr:to>
    <xdr:pic>
      <xdr:nvPicPr>
        <xdr:cNvPr id="59" name="Immagine 58">
          <a:extLst>
            <a:ext uri="{FF2B5EF4-FFF2-40B4-BE49-F238E27FC236}">
              <a16:creationId xmlns:a16="http://schemas.microsoft.com/office/drawing/2014/main" xmlns="" id="{669D5EAA-2AAF-3B71-811A-6A51A64F2A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355330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33</xdr:row>
      <xdr:rowOff>61913</xdr:rowOff>
    </xdr:from>
    <xdr:to>
      <xdr:col>0</xdr:col>
      <xdr:colOff>809625</xdr:colOff>
      <xdr:row>33</xdr:row>
      <xdr:rowOff>1204913</xdr:rowOff>
    </xdr:to>
    <xdr:pic>
      <xdr:nvPicPr>
        <xdr:cNvPr id="61" name="Immagine 60">
          <a:extLst>
            <a:ext uri="{FF2B5EF4-FFF2-40B4-BE49-F238E27FC236}">
              <a16:creationId xmlns:a16="http://schemas.microsoft.com/office/drawing/2014/main" xmlns="" id="{F3DDCFA8-3B73-612A-2FD7-B0233D93A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3679983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34</xdr:row>
      <xdr:rowOff>61913</xdr:rowOff>
    </xdr:from>
    <xdr:to>
      <xdr:col>0</xdr:col>
      <xdr:colOff>809625</xdr:colOff>
      <xdr:row>34</xdr:row>
      <xdr:rowOff>1204913</xdr:rowOff>
    </xdr:to>
    <xdr:pic>
      <xdr:nvPicPr>
        <xdr:cNvPr id="63" name="Immagine 62">
          <a:extLst>
            <a:ext uri="{FF2B5EF4-FFF2-40B4-BE49-F238E27FC236}">
              <a16:creationId xmlns:a16="http://schemas.microsoft.com/office/drawing/2014/main" xmlns="" id="{BA61BE9F-34DF-9BEA-E347-7F3BEEFAD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3806666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35</xdr:row>
      <xdr:rowOff>61913</xdr:rowOff>
    </xdr:from>
    <xdr:to>
      <xdr:col>0</xdr:col>
      <xdr:colOff>809625</xdr:colOff>
      <xdr:row>35</xdr:row>
      <xdr:rowOff>1204913</xdr:rowOff>
    </xdr:to>
    <xdr:pic>
      <xdr:nvPicPr>
        <xdr:cNvPr id="65" name="Immagine 64">
          <a:extLst>
            <a:ext uri="{FF2B5EF4-FFF2-40B4-BE49-F238E27FC236}">
              <a16:creationId xmlns:a16="http://schemas.microsoft.com/office/drawing/2014/main" xmlns="" id="{DF0650FA-76D3-28E3-10A9-76C8993C0D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3933348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36</xdr:row>
      <xdr:rowOff>61913</xdr:rowOff>
    </xdr:from>
    <xdr:to>
      <xdr:col>0</xdr:col>
      <xdr:colOff>809625</xdr:colOff>
      <xdr:row>36</xdr:row>
      <xdr:rowOff>1204913</xdr:rowOff>
    </xdr:to>
    <xdr:pic>
      <xdr:nvPicPr>
        <xdr:cNvPr id="67" name="Immagine 66">
          <a:extLst>
            <a:ext uri="{FF2B5EF4-FFF2-40B4-BE49-F238E27FC236}">
              <a16:creationId xmlns:a16="http://schemas.microsoft.com/office/drawing/2014/main" xmlns="" id="{478DB8CE-0617-4232-8BCD-9AFCF6F95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406003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37</xdr:row>
      <xdr:rowOff>61913</xdr:rowOff>
    </xdr:from>
    <xdr:to>
      <xdr:col>0</xdr:col>
      <xdr:colOff>809625</xdr:colOff>
      <xdr:row>37</xdr:row>
      <xdr:rowOff>1204913</xdr:rowOff>
    </xdr:to>
    <xdr:pic>
      <xdr:nvPicPr>
        <xdr:cNvPr id="69" name="Immagine 68">
          <a:extLst>
            <a:ext uri="{FF2B5EF4-FFF2-40B4-BE49-F238E27FC236}">
              <a16:creationId xmlns:a16="http://schemas.microsoft.com/office/drawing/2014/main" xmlns="" id="{ED8D65D6-21AC-6605-5E8C-2121721B3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4186713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38</xdr:row>
      <xdr:rowOff>61913</xdr:rowOff>
    </xdr:from>
    <xdr:to>
      <xdr:col>0</xdr:col>
      <xdr:colOff>809625</xdr:colOff>
      <xdr:row>38</xdr:row>
      <xdr:rowOff>1204913</xdr:rowOff>
    </xdr:to>
    <xdr:pic>
      <xdr:nvPicPr>
        <xdr:cNvPr id="71" name="Immagine 70">
          <a:extLst>
            <a:ext uri="{FF2B5EF4-FFF2-40B4-BE49-F238E27FC236}">
              <a16:creationId xmlns:a16="http://schemas.microsoft.com/office/drawing/2014/main" xmlns="" id="{BB50BBDB-53D6-C209-CC22-A28D7A14D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4313396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39</xdr:row>
      <xdr:rowOff>61913</xdr:rowOff>
    </xdr:from>
    <xdr:to>
      <xdr:col>0</xdr:col>
      <xdr:colOff>809625</xdr:colOff>
      <xdr:row>39</xdr:row>
      <xdr:rowOff>1204913</xdr:rowOff>
    </xdr:to>
    <xdr:pic>
      <xdr:nvPicPr>
        <xdr:cNvPr id="73" name="Immagine 72">
          <a:extLst>
            <a:ext uri="{FF2B5EF4-FFF2-40B4-BE49-F238E27FC236}">
              <a16:creationId xmlns:a16="http://schemas.microsoft.com/office/drawing/2014/main" xmlns="" id="{FA7946C0-379B-ED67-9819-BD43B8751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4440078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40</xdr:row>
      <xdr:rowOff>61913</xdr:rowOff>
    </xdr:from>
    <xdr:to>
      <xdr:col>0</xdr:col>
      <xdr:colOff>809625</xdr:colOff>
      <xdr:row>40</xdr:row>
      <xdr:rowOff>1204913</xdr:rowOff>
    </xdr:to>
    <xdr:pic>
      <xdr:nvPicPr>
        <xdr:cNvPr id="75" name="Immagine 74">
          <a:extLst>
            <a:ext uri="{FF2B5EF4-FFF2-40B4-BE49-F238E27FC236}">
              <a16:creationId xmlns:a16="http://schemas.microsoft.com/office/drawing/2014/main" xmlns="" id="{0432C888-D25A-38F6-2048-0D01461F21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456676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41</xdr:row>
      <xdr:rowOff>61913</xdr:rowOff>
    </xdr:from>
    <xdr:to>
      <xdr:col>0</xdr:col>
      <xdr:colOff>809625</xdr:colOff>
      <xdr:row>41</xdr:row>
      <xdr:rowOff>1204913</xdr:rowOff>
    </xdr:to>
    <xdr:pic>
      <xdr:nvPicPr>
        <xdr:cNvPr id="77" name="Immagine 76">
          <a:extLst>
            <a:ext uri="{FF2B5EF4-FFF2-40B4-BE49-F238E27FC236}">
              <a16:creationId xmlns:a16="http://schemas.microsoft.com/office/drawing/2014/main" xmlns="" id="{693DC317-F378-FF61-1B83-AB75AB25D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4693443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42</xdr:row>
      <xdr:rowOff>61913</xdr:rowOff>
    </xdr:from>
    <xdr:to>
      <xdr:col>0</xdr:col>
      <xdr:colOff>809625</xdr:colOff>
      <xdr:row>42</xdr:row>
      <xdr:rowOff>1204913</xdr:rowOff>
    </xdr:to>
    <xdr:pic>
      <xdr:nvPicPr>
        <xdr:cNvPr id="79" name="Immagine 78">
          <a:extLst>
            <a:ext uri="{FF2B5EF4-FFF2-40B4-BE49-F238E27FC236}">
              <a16:creationId xmlns:a16="http://schemas.microsoft.com/office/drawing/2014/main" xmlns="" id="{9DAA9622-41B9-878D-CE28-BAD9AAAF7D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4820126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43</xdr:row>
      <xdr:rowOff>61913</xdr:rowOff>
    </xdr:from>
    <xdr:to>
      <xdr:col>0</xdr:col>
      <xdr:colOff>809625</xdr:colOff>
      <xdr:row>43</xdr:row>
      <xdr:rowOff>1204913</xdr:rowOff>
    </xdr:to>
    <xdr:pic>
      <xdr:nvPicPr>
        <xdr:cNvPr id="81" name="Immagine 80">
          <a:extLst>
            <a:ext uri="{FF2B5EF4-FFF2-40B4-BE49-F238E27FC236}">
              <a16:creationId xmlns:a16="http://schemas.microsoft.com/office/drawing/2014/main" xmlns="" id="{374F6185-42C7-E989-9FB6-7CFAF72F42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4946808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44</xdr:row>
      <xdr:rowOff>61913</xdr:rowOff>
    </xdr:from>
    <xdr:to>
      <xdr:col>0</xdr:col>
      <xdr:colOff>809625</xdr:colOff>
      <xdr:row>44</xdr:row>
      <xdr:rowOff>1204913</xdr:rowOff>
    </xdr:to>
    <xdr:pic>
      <xdr:nvPicPr>
        <xdr:cNvPr id="83" name="Immagine 82">
          <a:extLst>
            <a:ext uri="{FF2B5EF4-FFF2-40B4-BE49-F238E27FC236}">
              <a16:creationId xmlns:a16="http://schemas.microsoft.com/office/drawing/2014/main" xmlns="" id="{97996574-48A0-5184-3A64-EA199E9389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507349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45</xdr:row>
      <xdr:rowOff>61913</xdr:rowOff>
    </xdr:from>
    <xdr:to>
      <xdr:col>0</xdr:col>
      <xdr:colOff>809625</xdr:colOff>
      <xdr:row>45</xdr:row>
      <xdr:rowOff>1204913</xdr:rowOff>
    </xdr:to>
    <xdr:pic>
      <xdr:nvPicPr>
        <xdr:cNvPr id="85" name="Immagine 84">
          <a:extLst>
            <a:ext uri="{FF2B5EF4-FFF2-40B4-BE49-F238E27FC236}">
              <a16:creationId xmlns:a16="http://schemas.microsoft.com/office/drawing/2014/main" xmlns="" id="{D0FD99E2-92AB-8BA1-3F3E-E491F05B1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5200173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46</xdr:row>
      <xdr:rowOff>61913</xdr:rowOff>
    </xdr:from>
    <xdr:to>
      <xdr:col>0</xdr:col>
      <xdr:colOff>809625</xdr:colOff>
      <xdr:row>46</xdr:row>
      <xdr:rowOff>1204913</xdr:rowOff>
    </xdr:to>
    <xdr:pic>
      <xdr:nvPicPr>
        <xdr:cNvPr id="87" name="Immagine 86">
          <a:extLst>
            <a:ext uri="{FF2B5EF4-FFF2-40B4-BE49-F238E27FC236}">
              <a16:creationId xmlns:a16="http://schemas.microsoft.com/office/drawing/2014/main" xmlns="" id="{14CD9763-CC58-889A-9E45-174238CCA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5326856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47</xdr:row>
      <xdr:rowOff>61913</xdr:rowOff>
    </xdr:from>
    <xdr:to>
      <xdr:col>0</xdr:col>
      <xdr:colOff>809625</xdr:colOff>
      <xdr:row>47</xdr:row>
      <xdr:rowOff>1204913</xdr:rowOff>
    </xdr:to>
    <xdr:pic>
      <xdr:nvPicPr>
        <xdr:cNvPr id="89" name="Immagine 88">
          <a:extLst>
            <a:ext uri="{FF2B5EF4-FFF2-40B4-BE49-F238E27FC236}">
              <a16:creationId xmlns:a16="http://schemas.microsoft.com/office/drawing/2014/main" xmlns="" id="{63DF4655-C613-7655-A8C3-9670217819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5453538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48</xdr:row>
      <xdr:rowOff>61913</xdr:rowOff>
    </xdr:from>
    <xdr:to>
      <xdr:col>0</xdr:col>
      <xdr:colOff>809625</xdr:colOff>
      <xdr:row>48</xdr:row>
      <xdr:rowOff>1204913</xdr:rowOff>
    </xdr:to>
    <xdr:pic>
      <xdr:nvPicPr>
        <xdr:cNvPr id="91" name="Immagine 90">
          <a:extLst>
            <a:ext uri="{FF2B5EF4-FFF2-40B4-BE49-F238E27FC236}">
              <a16:creationId xmlns:a16="http://schemas.microsoft.com/office/drawing/2014/main" xmlns="" id="{EF784111-94A1-B89C-A754-F17964BABF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558022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49</xdr:row>
      <xdr:rowOff>61913</xdr:rowOff>
    </xdr:from>
    <xdr:to>
      <xdr:col>0</xdr:col>
      <xdr:colOff>809625</xdr:colOff>
      <xdr:row>49</xdr:row>
      <xdr:rowOff>1204913</xdr:rowOff>
    </xdr:to>
    <xdr:pic>
      <xdr:nvPicPr>
        <xdr:cNvPr id="93" name="Immagine 92">
          <a:extLst>
            <a:ext uri="{FF2B5EF4-FFF2-40B4-BE49-F238E27FC236}">
              <a16:creationId xmlns:a16="http://schemas.microsoft.com/office/drawing/2014/main" xmlns="" id="{1C0C33BB-CABA-8840-E3D0-16E4E42DD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5706903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50</xdr:row>
      <xdr:rowOff>61913</xdr:rowOff>
    </xdr:from>
    <xdr:to>
      <xdr:col>0</xdr:col>
      <xdr:colOff>809625</xdr:colOff>
      <xdr:row>50</xdr:row>
      <xdr:rowOff>1204913</xdr:rowOff>
    </xdr:to>
    <xdr:pic>
      <xdr:nvPicPr>
        <xdr:cNvPr id="95" name="Immagine 94">
          <a:extLst>
            <a:ext uri="{FF2B5EF4-FFF2-40B4-BE49-F238E27FC236}">
              <a16:creationId xmlns:a16="http://schemas.microsoft.com/office/drawing/2014/main" xmlns="" id="{600262E0-B97F-8774-F538-769DEF983E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5833586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51</xdr:row>
      <xdr:rowOff>61913</xdr:rowOff>
    </xdr:from>
    <xdr:to>
      <xdr:col>0</xdr:col>
      <xdr:colOff>809625</xdr:colOff>
      <xdr:row>51</xdr:row>
      <xdr:rowOff>1204913</xdr:rowOff>
    </xdr:to>
    <xdr:pic>
      <xdr:nvPicPr>
        <xdr:cNvPr id="97" name="Immagine 96">
          <a:extLst>
            <a:ext uri="{FF2B5EF4-FFF2-40B4-BE49-F238E27FC236}">
              <a16:creationId xmlns:a16="http://schemas.microsoft.com/office/drawing/2014/main" xmlns="" id="{236D4196-0A21-A058-9567-92EAEEBD4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5960268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52</xdr:row>
      <xdr:rowOff>61913</xdr:rowOff>
    </xdr:from>
    <xdr:to>
      <xdr:col>0</xdr:col>
      <xdr:colOff>809625</xdr:colOff>
      <xdr:row>52</xdr:row>
      <xdr:rowOff>1204913</xdr:rowOff>
    </xdr:to>
    <xdr:pic>
      <xdr:nvPicPr>
        <xdr:cNvPr id="99" name="Immagine 98">
          <a:extLst>
            <a:ext uri="{FF2B5EF4-FFF2-40B4-BE49-F238E27FC236}">
              <a16:creationId xmlns:a16="http://schemas.microsoft.com/office/drawing/2014/main" xmlns="" id="{DD1AA0B8-1FFC-7E74-76FE-C7E0EC2D29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608695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53</xdr:row>
      <xdr:rowOff>61913</xdr:rowOff>
    </xdr:from>
    <xdr:to>
      <xdr:col>0</xdr:col>
      <xdr:colOff>809625</xdr:colOff>
      <xdr:row>53</xdr:row>
      <xdr:rowOff>1204913</xdr:rowOff>
    </xdr:to>
    <xdr:pic>
      <xdr:nvPicPr>
        <xdr:cNvPr id="101" name="Immagine 100">
          <a:extLst>
            <a:ext uri="{FF2B5EF4-FFF2-40B4-BE49-F238E27FC236}">
              <a16:creationId xmlns:a16="http://schemas.microsoft.com/office/drawing/2014/main" xmlns="" id="{C1F61715-F3C7-14B7-514D-52741ADC7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6213633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54</xdr:row>
      <xdr:rowOff>61913</xdr:rowOff>
    </xdr:from>
    <xdr:to>
      <xdr:col>0</xdr:col>
      <xdr:colOff>809625</xdr:colOff>
      <xdr:row>54</xdr:row>
      <xdr:rowOff>1204913</xdr:rowOff>
    </xdr:to>
    <xdr:pic>
      <xdr:nvPicPr>
        <xdr:cNvPr id="103" name="Immagine 102">
          <a:extLst>
            <a:ext uri="{FF2B5EF4-FFF2-40B4-BE49-F238E27FC236}">
              <a16:creationId xmlns:a16="http://schemas.microsoft.com/office/drawing/2014/main" xmlns="" id="{A7478619-926A-017E-C32A-0358B6B21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6340316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55</xdr:row>
      <xdr:rowOff>61913</xdr:rowOff>
    </xdr:from>
    <xdr:to>
      <xdr:col>0</xdr:col>
      <xdr:colOff>809625</xdr:colOff>
      <xdr:row>55</xdr:row>
      <xdr:rowOff>1204913</xdr:rowOff>
    </xdr:to>
    <xdr:pic>
      <xdr:nvPicPr>
        <xdr:cNvPr id="105" name="Immagine 104">
          <a:extLst>
            <a:ext uri="{FF2B5EF4-FFF2-40B4-BE49-F238E27FC236}">
              <a16:creationId xmlns:a16="http://schemas.microsoft.com/office/drawing/2014/main" xmlns="" id="{857C6925-8B70-B9CA-4C17-C0C912445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6466998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56</xdr:row>
      <xdr:rowOff>61913</xdr:rowOff>
    </xdr:from>
    <xdr:to>
      <xdr:col>0</xdr:col>
      <xdr:colOff>809625</xdr:colOff>
      <xdr:row>56</xdr:row>
      <xdr:rowOff>1204913</xdr:rowOff>
    </xdr:to>
    <xdr:pic>
      <xdr:nvPicPr>
        <xdr:cNvPr id="107" name="Immagine 106">
          <a:extLst>
            <a:ext uri="{FF2B5EF4-FFF2-40B4-BE49-F238E27FC236}">
              <a16:creationId xmlns:a16="http://schemas.microsoft.com/office/drawing/2014/main" xmlns="" id="{D0FC44E4-8F27-FB2D-0AC5-AEFB658D1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659368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57</xdr:row>
      <xdr:rowOff>61913</xdr:rowOff>
    </xdr:from>
    <xdr:to>
      <xdr:col>0</xdr:col>
      <xdr:colOff>809625</xdr:colOff>
      <xdr:row>57</xdr:row>
      <xdr:rowOff>1204913</xdr:rowOff>
    </xdr:to>
    <xdr:pic>
      <xdr:nvPicPr>
        <xdr:cNvPr id="109" name="Immagine 108">
          <a:extLst>
            <a:ext uri="{FF2B5EF4-FFF2-40B4-BE49-F238E27FC236}">
              <a16:creationId xmlns:a16="http://schemas.microsoft.com/office/drawing/2014/main" xmlns="" id="{5F3BA98A-5F2C-8F73-9839-8EA4D51AB5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6720363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58</xdr:row>
      <xdr:rowOff>61913</xdr:rowOff>
    </xdr:from>
    <xdr:to>
      <xdr:col>0</xdr:col>
      <xdr:colOff>809625</xdr:colOff>
      <xdr:row>58</xdr:row>
      <xdr:rowOff>1204913</xdr:rowOff>
    </xdr:to>
    <xdr:pic>
      <xdr:nvPicPr>
        <xdr:cNvPr id="111" name="Immagine 110">
          <a:extLst>
            <a:ext uri="{FF2B5EF4-FFF2-40B4-BE49-F238E27FC236}">
              <a16:creationId xmlns:a16="http://schemas.microsoft.com/office/drawing/2014/main" xmlns="" id="{FBE7F145-A270-A32E-494B-D9FE207A3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6847046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59</xdr:row>
      <xdr:rowOff>61913</xdr:rowOff>
    </xdr:from>
    <xdr:to>
      <xdr:col>0</xdr:col>
      <xdr:colOff>809625</xdr:colOff>
      <xdr:row>59</xdr:row>
      <xdr:rowOff>1204913</xdr:rowOff>
    </xdr:to>
    <xdr:pic>
      <xdr:nvPicPr>
        <xdr:cNvPr id="113" name="Immagine 112">
          <a:extLst>
            <a:ext uri="{FF2B5EF4-FFF2-40B4-BE49-F238E27FC236}">
              <a16:creationId xmlns:a16="http://schemas.microsoft.com/office/drawing/2014/main" xmlns="" id="{1CD55924-5AFE-6969-6F9E-8E10DB91B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6973728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60</xdr:row>
      <xdr:rowOff>61913</xdr:rowOff>
    </xdr:from>
    <xdr:to>
      <xdr:col>0</xdr:col>
      <xdr:colOff>809625</xdr:colOff>
      <xdr:row>60</xdr:row>
      <xdr:rowOff>1204913</xdr:rowOff>
    </xdr:to>
    <xdr:pic>
      <xdr:nvPicPr>
        <xdr:cNvPr id="115" name="Immagine 114">
          <a:extLst>
            <a:ext uri="{FF2B5EF4-FFF2-40B4-BE49-F238E27FC236}">
              <a16:creationId xmlns:a16="http://schemas.microsoft.com/office/drawing/2014/main" xmlns="" id="{C61F40C3-C787-75D6-C48B-4093398BC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710041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61</xdr:row>
      <xdr:rowOff>61913</xdr:rowOff>
    </xdr:from>
    <xdr:to>
      <xdr:col>0</xdr:col>
      <xdr:colOff>809625</xdr:colOff>
      <xdr:row>61</xdr:row>
      <xdr:rowOff>1204913</xdr:rowOff>
    </xdr:to>
    <xdr:pic>
      <xdr:nvPicPr>
        <xdr:cNvPr id="117" name="Immagine 116">
          <a:extLst>
            <a:ext uri="{FF2B5EF4-FFF2-40B4-BE49-F238E27FC236}">
              <a16:creationId xmlns:a16="http://schemas.microsoft.com/office/drawing/2014/main" xmlns="" id="{D1B086D8-8596-1CA1-BE06-13C1888F5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7227093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62</xdr:row>
      <xdr:rowOff>61913</xdr:rowOff>
    </xdr:from>
    <xdr:to>
      <xdr:col>0</xdr:col>
      <xdr:colOff>809625</xdr:colOff>
      <xdr:row>62</xdr:row>
      <xdr:rowOff>1204913</xdr:rowOff>
    </xdr:to>
    <xdr:pic>
      <xdr:nvPicPr>
        <xdr:cNvPr id="119" name="Immagine 118">
          <a:extLst>
            <a:ext uri="{FF2B5EF4-FFF2-40B4-BE49-F238E27FC236}">
              <a16:creationId xmlns:a16="http://schemas.microsoft.com/office/drawing/2014/main" xmlns="" id="{5483649A-00AD-07BF-D794-8DF1BDDDE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7353776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63</xdr:row>
      <xdr:rowOff>61913</xdr:rowOff>
    </xdr:from>
    <xdr:to>
      <xdr:col>0</xdr:col>
      <xdr:colOff>809625</xdr:colOff>
      <xdr:row>63</xdr:row>
      <xdr:rowOff>1204913</xdr:rowOff>
    </xdr:to>
    <xdr:pic>
      <xdr:nvPicPr>
        <xdr:cNvPr id="121" name="Immagine 120">
          <a:extLst>
            <a:ext uri="{FF2B5EF4-FFF2-40B4-BE49-F238E27FC236}">
              <a16:creationId xmlns:a16="http://schemas.microsoft.com/office/drawing/2014/main" xmlns="" id="{E27EA97E-0BD4-AFCE-ECEE-507E085D4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7480458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64</xdr:row>
      <xdr:rowOff>61913</xdr:rowOff>
    </xdr:from>
    <xdr:to>
      <xdr:col>0</xdr:col>
      <xdr:colOff>809625</xdr:colOff>
      <xdr:row>64</xdr:row>
      <xdr:rowOff>1204913</xdr:rowOff>
    </xdr:to>
    <xdr:pic>
      <xdr:nvPicPr>
        <xdr:cNvPr id="123" name="Immagine 122">
          <a:extLst>
            <a:ext uri="{FF2B5EF4-FFF2-40B4-BE49-F238E27FC236}">
              <a16:creationId xmlns:a16="http://schemas.microsoft.com/office/drawing/2014/main" xmlns="" id="{205581AB-7808-22C5-0132-34485EF70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760714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65</xdr:row>
      <xdr:rowOff>61913</xdr:rowOff>
    </xdr:from>
    <xdr:to>
      <xdr:col>0</xdr:col>
      <xdr:colOff>809625</xdr:colOff>
      <xdr:row>65</xdr:row>
      <xdr:rowOff>1204913</xdr:rowOff>
    </xdr:to>
    <xdr:pic>
      <xdr:nvPicPr>
        <xdr:cNvPr id="125" name="Immagine 124">
          <a:extLst>
            <a:ext uri="{FF2B5EF4-FFF2-40B4-BE49-F238E27FC236}">
              <a16:creationId xmlns:a16="http://schemas.microsoft.com/office/drawing/2014/main" xmlns="" id="{1E5175D4-6034-8EEB-4DC4-ED795E3B2E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7733823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66</xdr:row>
      <xdr:rowOff>61913</xdr:rowOff>
    </xdr:from>
    <xdr:to>
      <xdr:col>0</xdr:col>
      <xdr:colOff>809625</xdr:colOff>
      <xdr:row>66</xdr:row>
      <xdr:rowOff>1204913</xdr:rowOff>
    </xdr:to>
    <xdr:pic>
      <xdr:nvPicPr>
        <xdr:cNvPr id="127" name="Immagine 126">
          <a:extLst>
            <a:ext uri="{FF2B5EF4-FFF2-40B4-BE49-F238E27FC236}">
              <a16:creationId xmlns:a16="http://schemas.microsoft.com/office/drawing/2014/main" xmlns="" id="{ABBAB475-7E0D-44B9-5B2F-0392D6948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7860506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67</xdr:row>
      <xdr:rowOff>61913</xdr:rowOff>
    </xdr:from>
    <xdr:to>
      <xdr:col>0</xdr:col>
      <xdr:colOff>809625</xdr:colOff>
      <xdr:row>67</xdr:row>
      <xdr:rowOff>1204913</xdr:rowOff>
    </xdr:to>
    <xdr:pic>
      <xdr:nvPicPr>
        <xdr:cNvPr id="129" name="Immagine 128">
          <a:extLst>
            <a:ext uri="{FF2B5EF4-FFF2-40B4-BE49-F238E27FC236}">
              <a16:creationId xmlns:a16="http://schemas.microsoft.com/office/drawing/2014/main" xmlns="" id="{6469FD7D-1F8E-D4E2-FE1F-7552B19BB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7987188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68</xdr:row>
      <xdr:rowOff>61913</xdr:rowOff>
    </xdr:from>
    <xdr:to>
      <xdr:col>0</xdr:col>
      <xdr:colOff>809625</xdr:colOff>
      <xdr:row>68</xdr:row>
      <xdr:rowOff>1204913</xdr:rowOff>
    </xdr:to>
    <xdr:pic>
      <xdr:nvPicPr>
        <xdr:cNvPr id="131" name="Immagine 130">
          <a:extLst>
            <a:ext uri="{FF2B5EF4-FFF2-40B4-BE49-F238E27FC236}">
              <a16:creationId xmlns:a16="http://schemas.microsoft.com/office/drawing/2014/main" xmlns="" id="{FC8F0C90-1D97-1643-AB0B-473D90A9BE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811387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69</xdr:row>
      <xdr:rowOff>61913</xdr:rowOff>
    </xdr:from>
    <xdr:to>
      <xdr:col>0</xdr:col>
      <xdr:colOff>809625</xdr:colOff>
      <xdr:row>69</xdr:row>
      <xdr:rowOff>1204913</xdr:rowOff>
    </xdr:to>
    <xdr:pic>
      <xdr:nvPicPr>
        <xdr:cNvPr id="133" name="Immagine 132">
          <a:extLst>
            <a:ext uri="{FF2B5EF4-FFF2-40B4-BE49-F238E27FC236}">
              <a16:creationId xmlns:a16="http://schemas.microsoft.com/office/drawing/2014/main" xmlns="" id="{59572509-EFDD-639A-6E7B-AA864600B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8240553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70</xdr:row>
      <xdr:rowOff>61913</xdr:rowOff>
    </xdr:from>
    <xdr:to>
      <xdr:col>0</xdr:col>
      <xdr:colOff>809625</xdr:colOff>
      <xdr:row>70</xdr:row>
      <xdr:rowOff>1204913</xdr:rowOff>
    </xdr:to>
    <xdr:pic>
      <xdr:nvPicPr>
        <xdr:cNvPr id="135" name="Immagine 134">
          <a:extLst>
            <a:ext uri="{FF2B5EF4-FFF2-40B4-BE49-F238E27FC236}">
              <a16:creationId xmlns:a16="http://schemas.microsoft.com/office/drawing/2014/main" xmlns="" id="{3481EB07-B858-AAE0-5FC7-88FBC22622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8367236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71</xdr:row>
      <xdr:rowOff>61913</xdr:rowOff>
    </xdr:from>
    <xdr:to>
      <xdr:col>0</xdr:col>
      <xdr:colOff>809625</xdr:colOff>
      <xdr:row>71</xdr:row>
      <xdr:rowOff>1204913</xdr:rowOff>
    </xdr:to>
    <xdr:pic>
      <xdr:nvPicPr>
        <xdr:cNvPr id="137" name="Immagine 136">
          <a:extLst>
            <a:ext uri="{FF2B5EF4-FFF2-40B4-BE49-F238E27FC236}">
              <a16:creationId xmlns:a16="http://schemas.microsoft.com/office/drawing/2014/main" xmlns="" id="{ED010DCF-7280-6D98-E440-6237271D8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8493918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72</xdr:row>
      <xdr:rowOff>61913</xdr:rowOff>
    </xdr:from>
    <xdr:to>
      <xdr:col>0</xdr:col>
      <xdr:colOff>809625</xdr:colOff>
      <xdr:row>72</xdr:row>
      <xdr:rowOff>1204913</xdr:rowOff>
    </xdr:to>
    <xdr:pic>
      <xdr:nvPicPr>
        <xdr:cNvPr id="139" name="Immagine 138">
          <a:extLst>
            <a:ext uri="{FF2B5EF4-FFF2-40B4-BE49-F238E27FC236}">
              <a16:creationId xmlns:a16="http://schemas.microsoft.com/office/drawing/2014/main" xmlns="" id="{E1EA1001-69CB-F4D5-8B85-6FEF98C51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862060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73</xdr:row>
      <xdr:rowOff>61913</xdr:rowOff>
    </xdr:from>
    <xdr:to>
      <xdr:col>0</xdr:col>
      <xdr:colOff>809625</xdr:colOff>
      <xdr:row>73</xdr:row>
      <xdr:rowOff>1204913</xdr:rowOff>
    </xdr:to>
    <xdr:pic>
      <xdr:nvPicPr>
        <xdr:cNvPr id="141" name="Immagine 140">
          <a:extLst>
            <a:ext uri="{FF2B5EF4-FFF2-40B4-BE49-F238E27FC236}">
              <a16:creationId xmlns:a16="http://schemas.microsoft.com/office/drawing/2014/main" xmlns="" id="{1C768573-1DB3-30D5-B9A4-7DFCD602A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8747283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74</xdr:row>
      <xdr:rowOff>61913</xdr:rowOff>
    </xdr:from>
    <xdr:to>
      <xdr:col>0</xdr:col>
      <xdr:colOff>809625</xdr:colOff>
      <xdr:row>74</xdr:row>
      <xdr:rowOff>1204913</xdr:rowOff>
    </xdr:to>
    <xdr:pic>
      <xdr:nvPicPr>
        <xdr:cNvPr id="143" name="Immagine 142">
          <a:extLst>
            <a:ext uri="{FF2B5EF4-FFF2-40B4-BE49-F238E27FC236}">
              <a16:creationId xmlns:a16="http://schemas.microsoft.com/office/drawing/2014/main" xmlns="" id="{77B9171D-6E16-7646-7812-3F28D071B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8873966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75</xdr:row>
      <xdr:rowOff>61913</xdr:rowOff>
    </xdr:from>
    <xdr:to>
      <xdr:col>0</xdr:col>
      <xdr:colOff>809625</xdr:colOff>
      <xdr:row>75</xdr:row>
      <xdr:rowOff>1204913</xdr:rowOff>
    </xdr:to>
    <xdr:pic>
      <xdr:nvPicPr>
        <xdr:cNvPr id="145" name="Immagine 144">
          <a:extLst>
            <a:ext uri="{FF2B5EF4-FFF2-40B4-BE49-F238E27FC236}">
              <a16:creationId xmlns:a16="http://schemas.microsoft.com/office/drawing/2014/main" xmlns="" id="{F341CCAC-4F28-8D4A-A9CF-7C6B974BC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9000648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76</xdr:row>
      <xdr:rowOff>61913</xdr:rowOff>
    </xdr:from>
    <xdr:to>
      <xdr:col>0</xdr:col>
      <xdr:colOff>809625</xdr:colOff>
      <xdr:row>76</xdr:row>
      <xdr:rowOff>1204913</xdr:rowOff>
    </xdr:to>
    <xdr:pic>
      <xdr:nvPicPr>
        <xdr:cNvPr id="147" name="Immagine 146">
          <a:extLst>
            <a:ext uri="{FF2B5EF4-FFF2-40B4-BE49-F238E27FC236}">
              <a16:creationId xmlns:a16="http://schemas.microsoft.com/office/drawing/2014/main" xmlns="" id="{19D44F70-75E5-FFE0-F1D9-64A05A2B8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912733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77</xdr:row>
      <xdr:rowOff>61913</xdr:rowOff>
    </xdr:from>
    <xdr:to>
      <xdr:col>0</xdr:col>
      <xdr:colOff>809625</xdr:colOff>
      <xdr:row>77</xdr:row>
      <xdr:rowOff>1204913</xdr:rowOff>
    </xdr:to>
    <xdr:pic>
      <xdr:nvPicPr>
        <xdr:cNvPr id="149" name="Immagine 148">
          <a:extLst>
            <a:ext uri="{FF2B5EF4-FFF2-40B4-BE49-F238E27FC236}">
              <a16:creationId xmlns:a16="http://schemas.microsoft.com/office/drawing/2014/main" xmlns="" id="{5092925E-F992-5A24-F750-ECCDAE7FD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9254013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78</xdr:row>
      <xdr:rowOff>61913</xdr:rowOff>
    </xdr:from>
    <xdr:to>
      <xdr:col>0</xdr:col>
      <xdr:colOff>809625</xdr:colOff>
      <xdr:row>78</xdr:row>
      <xdr:rowOff>1204913</xdr:rowOff>
    </xdr:to>
    <xdr:pic>
      <xdr:nvPicPr>
        <xdr:cNvPr id="151" name="Immagine 150">
          <a:extLst>
            <a:ext uri="{FF2B5EF4-FFF2-40B4-BE49-F238E27FC236}">
              <a16:creationId xmlns:a16="http://schemas.microsoft.com/office/drawing/2014/main" xmlns="" id="{1C975B01-CFFF-9B21-6037-8F59959E0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9380696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79</xdr:row>
      <xdr:rowOff>61913</xdr:rowOff>
    </xdr:from>
    <xdr:to>
      <xdr:col>0</xdr:col>
      <xdr:colOff>809625</xdr:colOff>
      <xdr:row>79</xdr:row>
      <xdr:rowOff>1204913</xdr:rowOff>
    </xdr:to>
    <xdr:pic>
      <xdr:nvPicPr>
        <xdr:cNvPr id="153" name="Immagine 152">
          <a:extLst>
            <a:ext uri="{FF2B5EF4-FFF2-40B4-BE49-F238E27FC236}">
              <a16:creationId xmlns:a16="http://schemas.microsoft.com/office/drawing/2014/main" xmlns="" id="{47686747-254F-234A-54A0-C6FAABF80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9507378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80</xdr:row>
      <xdr:rowOff>61913</xdr:rowOff>
    </xdr:from>
    <xdr:to>
      <xdr:col>0</xdr:col>
      <xdr:colOff>809625</xdr:colOff>
      <xdr:row>80</xdr:row>
      <xdr:rowOff>1204913</xdr:rowOff>
    </xdr:to>
    <xdr:pic>
      <xdr:nvPicPr>
        <xdr:cNvPr id="155" name="Immagine 154">
          <a:extLst>
            <a:ext uri="{FF2B5EF4-FFF2-40B4-BE49-F238E27FC236}">
              <a16:creationId xmlns:a16="http://schemas.microsoft.com/office/drawing/2014/main" xmlns="" id="{B4DB3E17-C3B6-7CB9-1737-E8A5C50C56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963406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81</xdr:row>
      <xdr:rowOff>61913</xdr:rowOff>
    </xdr:from>
    <xdr:to>
      <xdr:col>0</xdr:col>
      <xdr:colOff>809625</xdr:colOff>
      <xdr:row>81</xdr:row>
      <xdr:rowOff>1204913</xdr:rowOff>
    </xdr:to>
    <xdr:pic>
      <xdr:nvPicPr>
        <xdr:cNvPr id="157" name="Immagine 156">
          <a:extLst>
            <a:ext uri="{FF2B5EF4-FFF2-40B4-BE49-F238E27FC236}">
              <a16:creationId xmlns:a16="http://schemas.microsoft.com/office/drawing/2014/main" xmlns="" id="{2FFA7006-844D-5FD4-2BDC-D6853AFC1B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625" y="97607438"/>
          <a:ext cx="762000" cy="114300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OnLoad="1" refreshedBy="Daniela Giovannini" refreshedDate="46244.725549537034" createdVersion="5" refreshedVersion="8" minRefreshableVersion="3" recordCount="79">
  <cacheSource type="worksheet">
    <worksheetSource ref="B3:W82" sheet="Offer"/>
  </cacheSource>
  <cacheFields count="22">
    <cacheField name="GENDER" numFmtId="0">
      <sharedItems count="1">
        <s v="WOMEN"/>
      </sharedItems>
    </cacheField>
    <cacheField name="BRAND" numFmtId="0">
      <sharedItems/>
    </cacheField>
    <cacheField name="CATEGORY" numFmtId="0">
      <sharedItems containsBlank="1" count="2">
        <s v="BAGS"/>
        <m/>
      </sharedItems>
    </cacheField>
    <cacheField name="DESCRIPTION" numFmtId="0">
      <sharedItems/>
    </cacheField>
    <cacheField name="COMPOSITION" numFmtId="0">
      <sharedItems/>
    </cacheField>
    <cacheField name="MADE" numFmtId="0">
      <sharedItems containsBlank="1"/>
    </cacheField>
    <cacheField name="TYPE" numFmtId="0">
      <sharedItems containsBlank="1"/>
    </cacheField>
    <cacheField name="ITEM" numFmtId="0">
      <sharedItems/>
    </cacheField>
    <cacheField name="SKU" numFmtId="0">
      <sharedItems/>
    </cacheField>
    <cacheField name="COLOR" numFmtId="0">
      <sharedItems/>
    </cacheField>
    <cacheField name="SIZE" numFmtId="0">
      <sharedItems/>
    </cacheField>
    <cacheField name="QTY" numFmtId="0">
      <sharedItems containsSemiMixedTypes="0" containsString="0" containsNumber="1" containsInteger="1" minValue="1" maxValue="37"/>
    </cacheField>
    <cacheField name="QTY REF" numFmtId="0">
      <sharedItems containsSemiMixedTypes="0" containsString="0" containsNumber="1" containsInteger="1" minValue="1" maxValue="37"/>
    </cacheField>
    <cacheField name="PRICE" numFmtId="44">
      <sharedItems containsSemiMixedTypes="0" containsString="0" containsNumber="1" containsInteger="1" minValue="48" maxValue="48"/>
    </cacheField>
    <cacheField name="WHS" numFmtId="44">
      <sharedItems containsSemiMixedTypes="0" containsString="0" containsNumber="1" containsInteger="1" minValue="69" maxValue="138"/>
    </cacheField>
    <cacheField name="RRP" numFmtId="44">
      <sharedItems containsSemiMixedTypes="0" containsString="0" containsNumber="1" containsInteger="1" minValue="138" maxValue="276"/>
    </cacheField>
    <cacheField name="BARCODE 1" numFmtId="1">
      <sharedItems containsSemiMixedTypes="0" containsString="0" containsNumber="1" containsInteger="1" minValue="2000054328356" maxValue="8052860987146"/>
    </cacheField>
    <cacheField name="BARCODE 2" numFmtId="1">
      <sharedItems containsString="0" containsBlank="1" containsNumber="1" containsInteger="1" minValue="8050160089850" maxValue="8052860960590"/>
    </cacheField>
    <cacheField name="HTS CODE" numFmtId="0">
      <sharedItems/>
    </cacheField>
    <cacheField name="TOT PRICE" numFmtId="0">
      <sharedItems containsSemiMixedTypes="0" containsString="0" containsNumber="1" containsInteger="1" minValue="48" maxValue="1776"/>
    </cacheField>
    <cacheField name="TOT WHS" numFmtId="0">
      <sharedItems containsSemiMixedTypes="0" containsString="0" containsNumber="1" containsInteger="1" minValue="91" maxValue="3150"/>
    </cacheField>
    <cacheField name="TOT RRP" numFmtId="0">
      <sharedItems containsSemiMixedTypes="0" containsString="0" containsNumber="1" containsInteger="1" minValue="182" maxValue="63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9">
  <r>
    <x v="0"/>
    <s v="TWINSET"/>
    <x v="0"/>
    <s v="BORSA"/>
    <s v="100%PU"/>
    <s v="CINA"/>
    <s v="SD66"/>
    <s v="SD66TWS10001"/>
    <s v="241TB704000"/>
    <s v="178/CUPCAKE PINK"/>
    <s v="UNI"/>
    <n v="1"/>
    <n v="1"/>
    <n v="48"/>
    <n v="105"/>
    <n v="210"/>
    <n v="8050160012827"/>
    <m/>
    <s v="4202.29.00"/>
    <n v="48"/>
    <n v="105"/>
    <n v="210"/>
  </r>
  <r>
    <x v="0"/>
    <s v="TWINSET"/>
    <x v="0"/>
    <s v="BORSA"/>
    <s v="100%PU"/>
    <s v="CINA"/>
    <s v="SD66"/>
    <s v="SD66TWS10003"/>
    <s v="241TB704500"/>
    <s v="282/NEVE"/>
    <s v="UNI"/>
    <n v="2"/>
    <n v="2"/>
    <n v="48"/>
    <n v="97"/>
    <n v="194"/>
    <n v="8052860925995"/>
    <m/>
    <s v="4202.29.00"/>
    <n v="96"/>
    <n v="194"/>
    <n v="388"/>
  </r>
  <r>
    <x v="0"/>
    <s v="TWINSET"/>
    <x v="0"/>
    <s v="BORSA"/>
    <s v="100%PU"/>
    <s v="CINA"/>
    <s v="SD66"/>
    <s v="SD66TWS10004"/>
    <s v="241TB704600"/>
    <s v="178/CUPCAKE PINK"/>
    <s v="UNI"/>
    <n v="1"/>
    <n v="1"/>
    <n v="48"/>
    <n v="97"/>
    <n v="194"/>
    <n v="8052860926008"/>
    <m/>
    <s v="4202.29.00"/>
    <n v="48"/>
    <n v="97"/>
    <n v="194"/>
  </r>
  <r>
    <x v="0"/>
    <s v="TWINSET"/>
    <x v="0"/>
    <s v="BORSA"/>
    <s v="100%PU"/>
    <s v="CINA"/>
    <s v="SD66"/>
    <s v="SD66TWS10005"/>
    <s v="241TB704611"/>
    <s v="307/BLUE TEAR"/>
    <s v="UNI"/>
    <n v="12"/>
    <n v="12"/>
    <n v="48"/>
    <n v="97"/>
    <n v="194"/>
    <n v="8052860926022"/>
    <m/>
    <s v="4202.29.00"/>
    <n v="576"/>
    <n v="1164"/>
    <n v="2328"/>
  </r>
  <r>
    <x v="0"/>
    <s v="TWINSET"/>
    <x v="0"/>
    <s v="BORSA"/>
    <s v="100%PU"/>
    <s v="CINA"/>
    <s v="SD66"/>
    <s v="SD66TWS10006"/>
    <s v="241TB706000"/>
    <s v="282/NEVE"/>
    <s v="UNI"/>
    <n v="13"/>
    <n v="13"/>
    <n v="48"/>
    <n v="110"/>
    <n v="220"/>
    <n v="8052860926244"/>
    <m/>
    <s v="4202.29.00"/>
    <n v="624"/>
    <n v="1430"/>
    <n v="2860"/>
  </r>
  <r>
    <x v="0"/>
    <s v="TWINSET"/>
    <x v="0"/>
    <s v="BORSA"/>
    <s v="100%PU"/>
    <s v="CINA"/>
    <s v="SD66"/>
    <s v="SD66TWS10007"/>
    <s v="242TB729300"/>
    <s v="006/NERO"/>
    <s v="UNI"/>
    <n v="5"/>
    <n v="5"/>
    <n v="48"/>
    <n v="110"/>
    <n v="220"/>
    <n v="2000054328356"/>
    <n v="8050160091303"/>
    <s v="4202.29.00"/>
    <n v="240"/>
    <n v="550"/>
    <n v="1100"/>
  </r>
  <r>
    <x v="0"/>
    <s v="TWINSET"/>
    <x v="0"/>
    <s v="BORSA"/>
    <s v="100%PU"/>
    <s v="CINA"/>
    <s v="SD66"/>
    <s v="SD66TWS10008"/>
    <s v="241TB706111"/>
    <s v="308/ALMOND MILK"/>
    <s v="UNI"/>
    <n v="1"/>
    <n v="1"/>
    <n v="48"/>
    <n v="99"/>
    <n v="198"/>
    <n v="8052860926251"/>
    <m/>
    <s v="4202.29.00"/>
    <n v="48"/>
    <n v="99"/>
    <n v="198"/>
  </r>
  <r>
    <x v="0"/>
    <s v="TWINSET"/>
    <x v="0"/>
    <s v="BORSA"/>
    <s v="100%PU"/>
    <s v="CINA"/>
    <s v="SD66"/>
    <s v="SD66TWS10009"/>
    <s v="241TB706300"/>
    <s v="006/NERO"/>
    <s v="UNI"/>
    <n v="7"/>
    <n v="7"/>
    <n v="48"/>
    <n v="105"/>
    <n v="210"/>
    <n v="8050160012926"/>
    <m/>
    <s v="4202.29.00"/>
    <n v="336"/>
    <n v="735"/>
    <n v="1470"/>
  </r>
  <r>
    <x v="0"/>
    <s v="TWINSET"/>
    <x v="0"/>
    <s v="BORSA"/>
    <s v="100%PU"/>
    <s v="CINA"/>
    <s v="SD66"/>
    <s v="SD66TWS10009"/>
    <s v="241TB706300"/>
    <s v="282/NEVE"/>
    <s v="UNI"/>
    <n v="6"/>
    <n v="6"/>
    <n v="48"/>
    <n v="105"/>
    <n v="210"/>
    <n v="8052860926268"/>
    <m/>
    <s v="4202.29.00"/>
    <n v="288"/>
    <n v="630"/>
    <n v="1260"/>
  </r>
  <r>
    <x v="0"/>
    <s v="TWINSET"/>
    <x v="0"/>
    <s v="BORSA"/>
    <s v="100%PU"/>
    <s v="CINA"/>
    <s v="SD66"/>
    <s v="SD66TWS10010"/>
    <s v="241TB706304"/>
    <s v="615/LIGHT LEMON"/>
    <s v="UNI"/>
    <n v="8"/>
    <n v="8"/>
    <n v="48"/>
    <n v="105"/>
    <n v="210"/>
    <n v="8052860926275"/>
    <m/>
    <s v="4202.29.00"/>
    <n v="384"/>
    <n v="840"/>
    <n v="1680"/>
  </r>
  <r>
    <x v="0"/>
    <s v="TWINSET"/>
    <x v="0"/>
    <s v="BORSA"/>
    <s v="100%PU"/>
    <s v="CINA"/>
    <s v="SD66"/>
    <s v="SD66TWS10011"/>
    <s v="241TB706306"/>
    <s v="649/PRISM PINK"/>
    <s v="UNI"/>
    <n v="11"/>
    <n v="11"/>
    <n v="48"/>
    <n v="105"/>
    <n v="210"/>
    <n v="8052860926282"/>
    <m/>
    <s v="4202.29.00"/>
    <n v="528"/>
    <n v="1155"/>
    <n v="2310"/>
  </r>
  <r>
    <x v="0"/>
    <s v="TWINSET"/>
    <x v="0"/>
    <s v="BORSA"/>
    <s v="100%PU"/>
    <s v="CINA"/>
    <s v="SD66"/>
    <s v="SD66TWS10012"/>
    <s v="241TB706311"/>
    <s v="308/ALMOND MILK"/>
    <s v="UNI"/>
    <n v="7"/>
    <n v="7"/>
    <n v="48"/>
    <n v="105"/>
    <n v="210"/>
    <n v="8052860926299"/>
    <m/>
    <s v="4202.29.00"/>
    <n v="336"/>
    <n v="735"/>
    <n v="1470"/>
  </r>
  <r>
    <x v="0"/>
    <s v="TWINSET"/>
    <x v="0"/>
    <s v="BORSA"/>
    <s v="100%PU"/>
    <s v="CINA"/>
    <s v="SD66"/>
    <s v="SD66TWS10014"/>
    <s v="241TB706504"/>
    <s v="615/LIGHT LEMON"/>
    <s v="UNI"/>
    <n v="12"/>
    <n v="12"/>
    <n v="48"/>
    <n v="88"/>
    <n v="176"/>
    <n v="8052860926305"/>
    <m/>
    <s v="4202.29.00"/>
    <n v="576"/>
    <n v="1056"/>
    <n v="2112"/>
  </r>
  <r>
    <x v="0"/>
    <s v="TWINSET"/>
    <x v="0"/>
    <s v="BORSA"/>
    <s v="100%PU"/>
    <s v="CINA"/>
    <s v="SD66"/>
    <s v="SD66TWS10015"/>
    <s v="241TB706604"/>
    <s v="615/LIGHT LEMON"/>
    <s v="UNI"/>
    <n v="17"/>
    <n v="17"/>
    <n v="48"/>
    <n v="94"/>
    <n v="188"/>
    <n v="8050160012971"/>
    <m/>
    <s v="4202.29.00"/>
    <n v="816"/>
    <n v="1598"/>
    <n v="3196"/>
  </r>
  <r>
    <x v="0"/>
    <s v="TWINSET"/>
    <x v="0"/>
    <s v="BORSA"/>
    <s v="100%PU"/>
    <s v="MYANMAR"/>
    <s v="SD66"/>
    <s v="SD66TWS10016"/>
    <s v="241TB712000"/>
    <s v="678/ROSSO LACCA"/>
    <s v="UNI"/>
    <n v="30"/>
    <n v="30"/>
    <n v="48"/>
    <n v="105"/>
    <n v="210"/>
    <n v="8052860924714"/>
    <m/>
    <s v="4202.29.00"/>
    <n v="1440"/>
    <n v="3150"/>
    <n v="6300"/>
  </r>
  <r>
    <x v="0"/>
    <s v="TWINSET"/>
    <x v="0"/>
    <s v="BORSA"/>
    <s v="100%PU"/>
    <s v="MYANMAR"/>
    <s v="SD66"/>
    <s v="SD66TWS10016"/>
    <s v="241TB712000"/>
    <s v="006/NERO"/>
    <s v="UNI"/>
    <n v="8"/>
    <n v="8"/>
    <n v="48"/>
    <n v="105"/>
    <n v="210"/>
    <n v="8052860987108"/>
    <m/>
    <s v="4202.29.00"/>
    <n v="384"/>
    <n v="840"/>
    <n v="1680"/>
  </r>
  <r>
    <x v="0"/>
    <s v="TWINSET"/>
    <x v="0"/>
    <s v="BORSA"/>
    <s v="100%PU"/>
    <s v="MYANMAR"/>
    <s v="SD66"/>
    <s v="SD66TWS10017"/>
    <s v="241TB712100"/>
    <s v="678/ROSSO LACCA"/>
    <s v="UNI"/>
    <n v="22"/>
    <n v="22"/>
    <n v="48"/>
    <n v="97"/>
    <n v="194"/>
    <n v="8052860924745"/>
    <m/>
    <s v="4202.29.00"/>
    <n v="1056"/>
    <n v="2134"/>
    <n v="4268"/>
  </r>
  <r>
    <x v="0"/>
    <s v="TWINSET"/>
    <x v="0"/>
    <s v="BORSA"/>
    <s v="100%PU"/>
    <s v="MYANMAR"/>
    <s v="SD66"/>
    <s v="SD66TWS10017"/>
    <s v="241TB712100"/>
    <s v="282/NEVE"/>
    <s v="UNI"/>
    <n v="3"/>
    <n v="3"/>
    <n v="48"/>
    <n v="97"/>
    <n v="194"/>
    <n v="8052860924738"/>
    <m/>
    <s v="4202.29.00"/>
    <n v="144"/>
    <n v="291"/>
    <n v="582"/>
  </r>
  <r>
    <x v="0"/>
    <s v="TWINSET"/>
    <x v="0"/>
    <s v="BORSA"/>
    <s v="100%PU"/>
    <s v="MYANMAR"/>
    <s v="SD66"/>
    <s v="SD66TWS10018"/>
    <s v="241TB712106"/>
    <s v="649/PRISM PINK"/>
    <s v="UNI"/>
    <n v="15"/>
    <n v="15"/>
    <n v="48"/>
    <n v="97"/>
    <n v="194"/>
    <n v="8052860924752"/>
    <m/>
    <s v="4202.29.00"/>
    <n v="720"/>
    <n v="1455"/>
    <n v="2910"/>
  </r>
  <r>
    <x v="0"/>
    <s v="TWINSET"/>
    <x v="0"/>
    <s v="BORSA"/>
    <s v="100%PU"/>
    <s v="MYANMAR"/>
    <s v="SD66"/>
    <s v="SD66TWS10020"/>
    <s v="241TB712306"/>
    <s v="649/PRISM PINK"/>
    <s v="UNI"/>
    <n v="9"/>
    <n v="9"/>
    <n v="48"/>
    <n v="83"/>
    <n v="166"/>
    <n v="8052860924783"/>
    <m/>
    <s v="4202.29.00"/>
    <n v="432"/>
    <n v="747"/>
    <n v="1494"/>
  </r>
  <r>
    <x v="0"/>
    <s v="TWINSET"/>
    <x v="0"/>
    <s v="BORSA"/>
    <s v="100%PU"/>
    <s v="MYANMAR"/>
    <s v="SD66"/>
    <s v="SD66TWS10021"/>
    <s v="241TB712311"/>
    <s v="307/BLUE TEAR"/>
    <s v="UNI"/>
    <n v="21"/>
    <n v="21"/>
    <n v="48"/>
    <n v="83"/>
    <n v="166"/>
    <n v="8052860987146"/>
    <m/>
    <s v="4202.29.00"/>
    <n v="1008"/>
    <n v="1743"/>
    <n v="3486"/>
  </r>
  <r>
    <x v="0"/>
    <s v="TWINSET"/>
    <x v="0"/>
    <s v="BORSA"/>
    <s v="100%PU"/>
    <s v="MYANMAR"/>
    <s v="SD66"/>
    <s v="SD66TWS10022"/>
    <s v="241TB712506"/>
    <s v="649/PRISM PINK"/>
    <s v="UNI"/>
    <n v="8"/>
    <n v="8"/>
    <n v="48"/>
    <n v="83"/>
    <n v="166"/>
    <n v="8052860924844"/>
    <m/>
    <s v="4202.29.00"/>
    <n v="384"/>
    <n v="664"/>
    <n v="1328"/>
  </r>
  <r>
    <x v="0"/>
    <s v="TWINSET"/>
    <x v="0"/>
    <s v="BORSA"/>
    <s v="100%PU"/>
    <s v="MYANMAR"/>
    <s v="SD66"/>
    <s v="SD66TWS10023"/>
    <s v="241TB712511"/>
    <s v="307/BLUE TEAR"/>
    <s v="UNI"/>
    <n v="2"/>
    <n v="2"/>
    <n v="48"/>
    <n v="83"/>
    <n v="166"/>
    <n v="8052860924837"/>
    <m/>
    <s v="4202.29.00"/>
    <n v="96"/>
    <n v="166"/>
    <n v="332"/>
  </r>
  <r>
    <x v="0"/>
    <s v="TWINSET"/>
    <x v="0"/>
    <s v="BORSA"/>
    <s v="100%PU"/>
    <s v="MYANMAR"/>
    <s v="SD66"/>
    <s v="SD66TWS10025"/>
    <s v="241TB714000"/>
    <s v="282/NEVE"/>
    <s v="UNI"/>
    <n v="10"/>
    <n v="10"/>
    <n v="48"/>
    <n v="105"/>
    <n v="210"/>
    <n v="8052860924882"/>
    <m/>
    <s v="4202.29.00"/>
    <n v="480"/>
    <n v="1050"/>
    <n v="2100"/>
  </r>
  <r>
    <x v="0"/>
    <s v="TWINSET"/>
    <x v="0"/>
    <s v="BORSA"/>
    <s v="100%PU"/>
    <s v="MYANMAR"/>
    <s v="SD66"/>
    <s v="SD66TWS10026"/>
    <s v="241TB715011"/>
    <s v="296/GIACINTO"/>
    <s v="UNI"/>
    <n v="8"/>
    <n v="8"/>
    <n v="48"/>
    <n v="94"/>
    <n v="188"/>
    <n v="8052860924943"/>
    <m/>
    <s v="4202.29.00"/>
    <n v="384"/>
    <n v="752"/>
    <n v="1504"/>
  </r>
  <r>
    <x v="0"/>
    <s v="TWINSET"/>
    <x v="0"/>
    <s v="BORSA"/>
    <s v="100%PL - 100%PP - 100%PU"/>
    <s v="MYANMAR"/>
    <s v="SD66"/>
    <s v="SD66TWS10027"/>
    <s v="242TB729200"/>
    <s v="006/NERO"/>
    <s v="UNI"/>
    <n v="10"/>
    <n v="10"/>
    <n v="48"/>
    <n v="90"/>
    <n v="180"/>
    <n v="2000054328363"/>
    <n v="8050160091280"/>
    <s v="4202.29.00"/>
    <n v="480"/>
    <n v="900"/>
    <n v="1800"/>
  </r>
  <r>
    <x v="0"/>
    <s v="TWINSET"/>
    <x v="0"/>
    <s v="BORSA"/>
    <s v="100%PU"/>
    <s v="CINA"/>
    <s v="SD66"/>
    <s v="SD66TWS10028"/>
    <s v="241TB724000"/>
    <s v="006/NERO"/>
    <s v="UNI"/>
    <n v="8"/>
    <n v="8"/>
    <n v="48"/>
    <n v="121"/>
    <n v="242"/>
    <n v="8052860929917"/>
    <m/>
    <s v="4202.29.00"/>
    <n v="384"/>
    <n v="968"/>
    <n v="1936"/>
  </r>
  <r>
    <x v="0"/>
    <s v="TWINSET"/>
    <x v="0"/>
    <s v="BORSA"/>
    <s v="100%PU"/>
    <s v="CINA"/>
    <s v="SD66"/>
    <s v="SD66TWS10029"/>
    <s v="241TB724010"/>
    <s v="282/HAZELNUT"/>
    <s v="UNI"/>
    <n v="8"/>
    <n v="8"/>
    <n v="48"/>
    <n v="121"/>
    <n v="242"/>
    <n v="8052860929924"/>
    <m/>
    <s v="4202.29.00"/>
    <n v="384"/>
    <n v="968"/>
    <n v="1936"/>
  </r>
  <r>
    <x v="0"/>
    <s v="TWINSET"/>
    <x v="0"/>
    <s v="BORSA"/>
    <s v="100%PU"/>
    <s v="CINA"/>
    <s v="SD66"/>
    <s v="SD66TWS10030"/>
    <s v="241TB724100"/>
    <s v="282/NEVE"/>
    <s v="UNI"/>
    <n v="18"/>
    <n v="18"/>
    <n v="48"/>
    <n v="110"/>
    <n v="220"/>
    <n v="8052860929931"/>
    <m/>
    <s v="4202.29.00"/>
    <n v="864"/>
    <n v="1980"/>
    <n v="3960"/>
  </r>
  <r>
    <x v="0"/>
    <s v="TWINSET"/>
    <x v="0"/>
    <s v="BORSA"/>
    <s v="100%PL - 100%PU"/>
    <s v="CINA"/>
    <s v="SD66"/>
    <s v="SD66TWS10031"/>
    <s v="241TB725200"/>
    <s v="006/NERO"/>
    <s v="UNI"/>
    <n v="3"/>
    <n v="3"/>
    <n v="48"/>
    <n v="99"/>
    <n v="198"/>
    <n v="8052860930449"/>
    <m/>
    <s v="4202.29.00"/>
    <n v="144"/>
    <n v="297"/>
    <n v="594"/>
  </r>
  <r>
    <x v="0"/>
    <s v="TWINSET"/>
    <x v="0"/>
    <s v="BORSA"/>
    <s v="100%PU"/>
    <s v="MYANMAR"/>
    <s v="SD66"/>
    <s v="SD66TWS10032"/>
    <s v="241TB728000"/>
    <s v="678/ROSSO LACCA"/>
    <s v="UNI"/>
    <n v="10"/>
    <n v="10"/>
    <n v="48"/>
    <n v="80"/>
    <n v="160"/>
    <n v="8052860925216"/>
    <m/>
    <s v="4202.29.00"/>
    <n v="480"/>
    <n v="800"/>
    <n v="1600"/>
  </r>
  <r>
    <x v="0"/>
    <s v="TWINSET"/>
    <x v="0"/>
    <s v="BORSA"/>
    <s v="100%PU"/>
    <s v="MYANMAR"/>
    <s v="SD66"/>
    <s v="SD66TWS10033"/>
    <s v="241TB728204"/>
    <s v="615/LIGHT LEMON"/>
    <s v="UNI"/>
    <n v="7"/>
    <n v="7"/>
    <n v="48"/>
    <n v="69"/>
    <n v="138"/>
    <n v="8052860925247"/>
    <m/>
    <s v="4202.29.00"/>
    <n v="336"/>
    <n v="483"/>
    <n v="966"/>
  </r>
  <r>
    <x v="0"/>
    <s v="TWINSET"/>
    <x v="0"/>
    <s v="BORSA"/>
    <s v="100%PU"/>
    <s v="MYANMAR"/>
    <s v="SD66"/>
    <s v="SD66TWS10034"/>
    <s v="241TB728206"/>
    <s v="649/PRISM PINK"/>
    <s v="UNI"/>
    <n v="15"/>
    <n v="15"/>
    <n v="48"/>
    <n v="69"/>
    <n v="138"/>
    <n v="8052860925254"/>
    <m/>
    <s v="4202.29.00"/>
    <n v="720"/>
    <n v="1035"/>
    <n v="2070"/>
  </r>
  <r>
    <x v="0"/>
    <s v="TWINSET"/>
    <x v="0"/>
    <s v="BORSA"/>
    <s v="100%PU"/>
    <s v="MYANMAR"/>
    <s v="SD66"/>
    <s v="SD66TWS10035"/>
    <s v="241TB728211"/>
    <s v="296/GIACINTO"/>
    <s v="UNI"/>
    <n v="12"/>
    <n v="12"/>
    <n v="48"/>
    <n v="69"/>
    <n v="138"/>
    <n v="8052860925261"/>
    <m/>
    <s v="4202.29.00"/>
    <n v="576"/>
    <n v="828"/>
    <n v="1656"/>
  </r>
  <r>
    <x v="0"/>
    <s v="TWINSET"/>
    <x v="0"/>
    <s v="BORSA"/>
    <s v="100%PP - 100%PE - 100%PU"/>
    <s v="CINA"/>
    <s v="SD66"/>
    <s v="SD66TWS10036"/>
    <s v="241TB729000"/>
    <s v="561/BROWN SUGAR"/>
    <s v="UNI"/>
    <n v="6"/>
    <n v="6"/>
    <n v="48"/>
    <n v="108"/>
    <n v="216"/>
    <n v="8052860930494"/>
    <m/>
    <s v="4202.29.00"/>
    <n v="288"/>
    <n v="648"/>
    <n v="1296"/>
  </r>
  <r>
    <x v="0"/>
    <s v="TWINSET"/>
    <x v="0"/>
    <s v="BORSA"/>
    <s v="100%PU"/>
    <s v="ITALIA"/>
    <s v="SD66"/>
    <s v="SD66TWS10037"/>
    <s v="241TB740000"/>
    <s v="178/CUPCAKE PINK"/>
    <s v="UNI"/>
    <n v="3"/>
    <n v="3"/>
    <n v="48"/>
    <n v="69"/>
    <n v="138"/>
    <n v="8052860927814"/>
    <m/>
    <s v="4202.29.00"/>
    <n v="144"/>
    <n v="207"/>
    <n v="414"/>
  </r>
  <r>
    <x v="0"/>
    <s v="TWINSET"/>
    <x v="0"/>
    <s v="BORSA"/>
    <s v="100%PU"/>
    <s v="ITALIA"/>
    <s v="SD66"/>
    <s v="SD66TWS10038"/>
    <s v="242TB7281"/>
    <s v="Grigio md/Md Grey"/>
    <s v="UNI"/>
    <n v="8"/>
    <n v="8"/>
    <n v="48"/>
    <n v="99"/>
    <n v="198"/>
    <n v="2000054328400"/>
    <n v="8050160091099"/>
    <s v="4202.29.00"/>
    <n v="384"/>
    <n v="792"/>
    <n v="1584"/>
  </r>
  <r>
    <x v="0"/>
    <s v="TWINSET"/>
    <x v="0"/>
    <s v="BORSA"/>
    <s v="100%PU"/>
    <s v="ITALIA"/>
    <s v="SD66"/>
    <s v="SD66TWS10038"/>
    <s v="242TB7281"/>
    <s v="006/NERO"/>
    <s v="UNI"/>
    <n v="5"/>
    <n v="5"/>
    <n v="48"/>
    <n v="99"/>
    <n v="198"/>
    <n v="2000054328387"/>
    <n v="8050160173849"/>
    <s v="4202.29.00"/>
    <n v="240"/>
    <n v="495"/>
    <n v="990"/>
  </r>
  <r>
    <x v="0"/>
    <s v="TWINSET"/>
    <x v="0"/>
    <s v="BORSA"/>
    <s v="100%PU"/>
    <s v="ITALIA"/>
    <s v="SD66"/>
    <s v="SD66TWS10038"/>
    <s v="242TB7281"/>
    <s v="Rosso/Red"/>
    <s v="UNI"/>
    <n v="1"/>
    <n v="1"/>
    <n v="48"/>
    <n v="99"/>
    <n v="198"/>
    <n v="2000054328394"/>
    <n v="8050160091112"/>
    <s v="4202.29.00"/>
    <n v="48"/>
    <n v="99"/>
    <n v="198"/>
  </r>
  <r>
    <x v="0"/>
    <s v="TWINSET"/>
    <x v="0"/>
    <s v="BORSA"/>
    <s v="100%PU"/>
    <s v="MYANMAR"/>
    <s v="SD66"/>
    <s v="SD66TWS10039"/>
    <s v="241TD802206"/>
    <s v="684/ORANGE SUN"/>
    <s v="UNI"/>
    <n v="15"/>
    <n v="15"/>
    <n v="48"/>
    <n v="86"/>
    <n v="172"/>
    <n v="8052860943722"/>
    <m/>
    <s v="4202.29.00"/>
    <n v="720"/>
    <n v="1290"/>
    <n v="2580"/>
  </r>
  <r>
    <x v="0"/>
    <s v="TWINSET"/>
    <x v="0"/>
    <s v="BORSA"/>
    <s v="100%PU"/>
    <s v="MYANMAR"/>
    <s v="SD66"/>
    <s v="SD66TWS10040"/>
    <s v="241TD802207"/>
    <s v="010/CELANDINE"/>
    <s v="UNI"/>
    <n v="3"/>
    <n v="3"/>
    <n v="48"/>
    <n v="86"/>
    <n v="172"/>
    <n v="8052860943739"/>
    <m/>
    <s v="4202.29.00"/>
    <n v="144"/>
    <n v="258"/>
    <n v="516"/>
  </r>
  <r>
    <x v="0"/>
    <s v="TWINSET"/>
    <x v="0"/>
    <s v="BORSA"/>
    <s v="100%PU"/>
    <s v="MYANMAR"/>
    <s v="SD66"/>
    <s v="SD66TWS10041"/>
    <s v="241TD802211"/>
    <s v="547/TUSCANY"/>
    <s v="UNI"/>
    <n v="12"/>
    <n v="12"/>
    <n v="48"/>
    <n v="86"/>
    <n v="172"/>
    <n v="8052860943777"/>
    <m/>
    <s v="4202.29.00"/>
    <n v="576"/>
    <n v="1032"/>
    <n v="2064"/>
  </r>
  <r>
    <x v="0"/>
    <s v="TWINSET"/>
    <x v="0"/>
    <s v="BORSA"/>
    <s v="100%PU"/>
    <s v="MYANMAR"/>
    <s v="SD66"/>
    <s v="SD66TWS10041"/>
    <s v="241TD802211"/>
    <s v="539/AMETISTA CHIARA"/>
    <s v="UNI"/>
    <n v="2"/>
    <n v="2"/>
    <n v="48"/>
    <n v="86"/>
    <n v="172"/>
    <n v="8052860943753"/>
    <m/>
    <s v="4202.29.00"/>
    <n v="96"/>
    <n v="172"/>
    <n v="344"/>
  </r>
  <r>
    <x v="0"/>
    <s v="TWINSET"/>
    <x v="0"/>
    <s v="BORSA"/>
    <s v="100%PU"/>
    <s v="MYANMAR"/>
    <s v="SD66"/>
    <s v="SD66TWS10042"/>
    <s v="241TD802411"/>
    <s v="547/TUSCANY"/>
    <s v="UNI"/>
    <n v="28"/>
    <n v="28"/>
    <n v="48"/>
    <n v="77"/>
    <n v="154"/>
    <n v="8052860943807"/>
    <m/>
    <s v="4202.29.00"/>
    <n v="1344"/>
    <n v="2156"/>
    <n v="4312"/>
  </r>
  <r>
    <x v="0"/>
    <s v="TWINSET"/>
    <x v="0"/>
    <s v="BORSA"/>
    <s v="100%PU"/>
    <s v="MYANMAR"/>
    <s v="SD66"/>
    <s v="SD66TWS10042"/>
    <s v="241TD802411"/>
    <s v="541/BLUE CHALCEDONIE"/>
    <s v="UNI"/>
    <n v="10"/>
    <n v="10"/>
    <n v="48"/>
    <n v="77"/>
    <n v="154"/>
    <n v="8052860943791"/>
    <m/>
    <s v="4202.29.00"/>
    <n v="480"/>
    <n v="770"/>
    <n v="1540"/>
  </r>
  <r>
    <x v="0"/>
    <s v="TWINSET"/>
    <x v="0"/>
    <s v="BORSA"/>
    <s v="100%PU"/>
    <s v="MYANMAR"/>
    <s v="SD66"/>
    <s v="SD66TWS10043"/>
    <s v="241TD802500"/>
    <s v="006/NERO"/>
    <s v="UNI"/>
    <n v="1"/>
    <n v="1"/>
    <n v="48"/>
    <n v="94"/>
    <n v="188"/>
    <n v="8050160072753"/>
    <m/>
    <s v="4202.29.00"/>
    <n v="48"/>
    <n v="94"/>
    <n v="188"/>
  </r>
  <r>
    <x v="0"/>
    <s v="TWINSET"/>
    <x v="0"/>
    <s v="BORSA"/>
    <s v="100%PU"/>
    <s v="MYANMAR"/>
    <s v="SD66"/>
    <s v="SD66TWS10045"/>
    <s v="241TD802600"/>
    <s v="006/NERO"/>
    <s v="UNI"/>
    <n v="14"/>
    <n v="14"/>
    <n v="48"/>
    <n v="91"/>
    <n v="182"/>
    <n v="8050160072760"/>
    <m/>
    <s v="4202.29.00"/>
    <n v="672"/>
    <n v="1274"/>
    <n v="2548"/>
  </r>
  <r>
    <x v="0"/>
    <s v="TWINSET"/>
    <x v="0"/>
    <s v="BORSA"/>
    <s v="100%PU"/>
    <s v="MYANMAR"/>
    <s v="SD66"/>
    <s v="SD66TWS10046"/>
    <s v="241TD802607"/>
    <s v="222/PARCHMENT"/>
    <s v="UNI"/>
    <n v="1"/>
    <n v="1"/>
    <n v="48"/>
    <n v="91"/>
    <n v="182"/>
    <n v="8052860943838"/>
    <m/>
    <s v="4202.29.00"/>
    <n v="48"/>
    <n v="91"/>
    <n v="182"/>
  </r>
  <r>
    <x v="0"/>
    <s v="TWINSET"/>
    <x v="0"/>
    <s v="BORSA"/>
    <s v="100%PU"/>
    <s v="MYANMAR"/>
    <s v="SD66"/>
    <s v="SD66TWS10048"/>
    <s v="241TD804007"/>
    <s v="222/PARCHMENT"/>
    <s v="UNI"/>
    <n v="1"/>
    <n v="1"/>
    <n v="48"/>
    <n v="99"/>
    <n v="198"/>
    <n v="8052860943883"/>
    <m/>
    <s v="4202.29.00"/>
    <n v="48"/>
    <n v="99"/>
    <n v="198"/>
  </r>
  <r>
    <x v="0"/>
    <s v="TWINSET"/>
    <x v="0"/>
    <s v="BORSA"/>
    <s v="100%PU"/>
    <s v="MYANMAR"/>
    <s v="SD66"/>
    <s v="SD66TWS10049"/>
    <s v="241TD804200"/>
    <s v="006/NERO"/>
    <s v="UNI"/>
    <n v="20"/>
    <n v="20"/>
    <n v="48"/>
    <n v="83"/>
    <n v="166"/>
    <n v="8050160072807"/>
    <m/>
    <s v="4202.29.00"/>
    <n v="960"/>
    <n v="1660"/>
    <n v="3320"/>
  </r>
  <r>
    <x v="0"/>
    <s v="TWINSET"/>
    <x v="0"/>
    <s v="BORSA"/>
    <s v="100%PU"/>
    <s v="MYANMAR"/>
    <s v="SD66"/>
    <s v="SD66TWS10050"/>
    <s v="241TD804207"/>
    <s v="222/PARCHMENT"/>
    <s v="UNI"/>
    <n v="19"/>
    <n v="19"/>
    <n v="48"/>
    <n v="83"/>
    <n v="166"/>
    <n v="8052860943920"/>
    <m/>
    <s v="4202.29.00"/>
    <n v="912"/>
    <n v="1577"/>
    <n v="3154"/>
  </r>
  <r>
    <x v="0"/>
    <s v="TWINSET"/>
    <x v="0"/>
    <s v="BORSA"/>
    <s v="100%PU"/>
    <s v="MYANMAR"/>
    <s v="SD66"/>
    <s v="SD66TWS10050"/>
    <s v="241TD804207"/>
    <s v="010/CELANDINE"/>
    <s v="UNI"/>
    <n v="6"/>
    <n v="6"/>
    <n v="48"/>
    <n v="83"/>
    <n v="166"/>
    <n v="8052860943913"/>
    <m/>
    <s v="4202.29.00"/>
    <n v="288"/>
    <n v="498"/>
    <n v="996"/>
  </r>
  <r>
    <x v="0"/>
    <s v="TWINSET"/>
    <x v="0"/>
    <s v="BORSA"/>
    <s v="100%PU"/>
    <s v="MYANMAR"/>
    <s v="SD66"/>
    <s v="SD66TWS10051"/>
    <s v="241TD804211"/>
    <s v="541/BLUE CHALCEDONIE"/>
    <s v="UNI"/>
    <n v="37"/>
    <n v="37"/>
    <n v="48"/>
    <n v="83"/>
    <n v="166"/>
    <n v="8052860943944"/>
    <m/>
    <s v="4202.29.00"/>
    <n v="1776"/>
    <n v="3071"/>
    <n v="6142"/>
  </r>
  <r>
    <x v="0"/>
    <s v="TWINSET"/>
    <x v="0"/>
    <s v="BORSA"/>
    <s v="100%PV - 100%PU"/>
    <s v="CINA"/>
    <s v="SD66"/>
    <s v="SD66TWS10052"/>
    <s v="241TD808000"/>
    <s v="001/BIANCO OTTICO"/>
    <s v="UNI"/>
    <n v="1"/>
    <n v="1"/>
    <n v="48"/>
    <n v="108"/>
    <n v="216"/>
    <n v="8052860946815"/>
    <m/>
    <s v="4202.29.00"/>
    <n v="48"/>
    <n v="108"/>
    <n v="216"/>
  </r>
  <r>
    <x v="0"/>
    <s v="TWINSET"/>
    <x v="0"/>
    <s v="BORSA"/>
    <s v="100%PP - 100%PU"/>
    <s v="CINA"/>
    <s v="SD66"/>
    <s v="SD66TWS10053"/>
    <s v="241TD809006"/>
    <s v="684/ORANGE SUN"/>
    <s v="UNI"/>
    <n v="1"/>
    <n v="1"/>
    <n v="48"/>
    <n v="110"/>
    <n v="220"/>
    <n v="8052860946839"/>
    <m/>
    <s v="4202.29.00"/>
    <n v="48"/>
    <n v="110"/>
    <n v="220"/>
  </r>
  <r>
    <x v="0"/>
    <s v="TWINSET"/>
    <x v="0"/>
    <s v="BORSA"/>
    <s v="100%PP - 100%PU"/>
    <s v="CINA"/>
    <s v="SD66"/>
    <s v="SD66TWS10054"/>
    <s v="241TD809011"/>
    <s v="542/CLEAR SKY"/>
    <s v="UNI"/>
    <n v="1"/>
    <n v="1"/>
    <n v="48"/>
    <n v="110"/>
    <n v="220"/>
    <n v="8052860946860"/>
    <m/>
    <s v="4202.29.00"/>
    <n v="48"/>
    <n v="110"/>
    <n v="220"/>
  </r>
  <r>
    <x v="0"/>
    <s v="TWINSET"/>
    <x v="0"/>
    <s v="BORSA"/>
    <s v="100%PU"/>
    <s v="CINA"/>
    <s v="SD66"/>
    <s v="SD66TWS10055"/>
    <s v="241TD825300"/>
    <s v="368/CARAMELLO"/>
    <s v="UNI"/>
    <n v="7"/>
    <n v="7"/>
    <n v="48"/>
    <n v="97"/>
    <n v="194"/>
    <n v="8050160068985"/>
    <m/>
    <s v="4202.29.00"/>
    <n v="336"/>
    <n v="679"/>
    <n v="1358"/>
  </r>
  <r>
    <x v="0"/>
    <s v="TWINSET"/>
    <x v="0"/>
    <s v="BORSA"/>
    <s v="100%PU"/>
    <s v="CINA"/>
    <s v="SD66"/>
    <s v="SD66TWS10055"/>
    <s v="241TD825300"/>
    <s v="006/NERO"/>
    <s v="UNI"/>
    <n v="2"/>
    <n v="2"/>
    <n v="48"/>
    <n v="97"/>
    <n v="194"/>
    <n v="8050160069005"/>
    <m/>
    <s v="4202.29.00"/>
    <n v="96"/>
    <n v="194"/>
    <n v="388"/>
  </r>
  <r>
    <x v="0"/>
    <s v="TWINSET"/>
    <x v="0"/>
    <s v="BORSA"/>
    <s v="100%PU"/>
    <s v="CINA"/>
    <s v="SD66"/>
    <s v="SD66TWS10056"/>
    <s v="241TD825400"/>
    <s v="006/NERO"/>
    <s v="UNI"/>
    <n v="9"/>
    <n v="9"/>
    <n v="48"/>
    <n v="105"/>
    <n v="210"/>
    <n v="8050160069029"/>
    <m/>
    <s v="4202.29.00"/>
    <n v="432"/>
    <n v="945"/>
    <n v="1890"/>
  </r>
  <r>
    <x v="0"/>
    <s v="TWINSET"/>
    <x v="0"/>
    <s v="BORSA"/>
    <s v="100%PU"/>
    <s v="CINA"/>
    <s v="SD66"/>
    <s v="SD66TWS10056"/>
    <s v="241TD825400"/>
    <s v="368/CARAMELLO"/>
    <s v="UNI"/>
    <n v="4"/>
    <n v="4"/>
    <n v="48"/>
    <n v="105"/>
    <n v="210"/>
    <n v="2000054328417"/>
    <n v="8052860960590"/>
    <s v="4202.29.00"/>
    <n v="192"/>
    <n v="420"/>
    <n v="840"/>
  </r>
  <r>
    <x v="0"/>
    <s v="TWINSET"/>
    <x v="0"/>
    <s v="BORSA"/>
    <s v="100%PU"/>
    <s v="CINA"/>
    <s v="SD66"/>
    <s v="SD66TWS10057"/>
    <s v="241TD825500"/>
    <s v="368/CARAMELLO"/>
    <s v="UNI"/>
    <n v="5"/>
    <n v="5"/>
    <n v="48"/>
    <n v="97"/>
    <n v="194"/>
    <n v="8050160069043"/>
    <m/>
    <s v="4202.29.00"/>
    <n v="240"/>
    <n v="485"/>
    <n v="970"/>
  </r>
  <r>
    <x v="0"/>
    <s v="TWINSET"/>
    <x v="0"/>
    <s v="BORSA"/>
    <s v="100%PU"/>
    <s v="CINA"/>
    <s v="SD66"/>
    <s v="SD66TWS10057"/>
    <s v="241TD825500"/>
    <s v="001/BIANCO OTTICO"/>
    <s v="UNI"/>
    <n v="4"/>
    <n v="4"/>
    <n v="48"/>
    <n v="97"/>
    <n v="194"/>
    <n v="8050160069050"/>
    <m/>
    <s v="4202.29.00"/>
    <n v="192"/>
    <n v="388"/>
    <n v="776"/>
  </r>
  <r>
    <x v="0"/>
    <s v="TWINSET"/>
    <x v="0"/>
    <s v="BORSA"/>
    <s v="100%PU"/>
    <s v="CINA"/>
    <s v="SD66"/>
    <s v="SD66TWS10057"/>
    <s v="241TD825500"/>
    <s v="006/NERO"/>
    <s v="UNI"/>
    <n v="3"/>
    <n v="3"/>
    <n v="48"/>
    <n v="97"/>
    <n v="194"/>
    <n v="8050160069036"/>
    <m/>
    <s v="4202.29.00"/>
    <n v="144"/>
    <n v="291"/>
    <n v="582"/>
  </r>
  <r>
    <x v="0"/>
    <s v="TWINSET"/>
    <x v="0"/>
    <s v="BORSA"/>
    <s v="100%PU - 75%PV 20%PL 5%PU"/>
    <s v="CINA"/>
    <s v="SD66"/>
    <s v="SD66TWS10058"/>
    <s v="241TD826300"/>
    <s v="368/CARAMELLO"/>
    <s v="UNI"/>
    <n v="3"/>
    <n v="3"/>
    <n v="48"/>
    <n v="99"/>
    <n v="198"/>
    <n v="8052860961801"/>
    <m/>
    <s v="4202.29.00"/>
    <n v="144"/>
    <n v="297"/>
    <n v="594"/>
  </r>
  <r>
    <x v="0"/>
    <s v="TWINSET"/>
    <x v="0"/>
    <s v="BORSA"/>
    <s v="100%PU - 75%PV 20%PL 5%PU"/>
    <s v="CINA"/>
    <s v="SD66"/>
    <s v="SD66TWS10059"/>
    <s v="241TD826311"/>
    <s v="536/CANYON SUNSET"/>
    <s v="UNI"/>
    <n v="19"/>
    <n v="19"/>
    <n v="48"/>
    <n v="99"/>
    <n v="198"/>
    <n v="8052860961818"/>
    <m/>
    <s v="4202.29.00"/>
    <n v="912"/>
    <n v="1881"/>
    <n v="3762"/>
  </r>
  <r>
    <x v="0"/>
    <s v="TWINSET"/>
    <x v="0"/>
    <s v="BORSA"/>
    <s v="100%PU"/>
    <s v="CINA"/>
    <s v="SD66"/>
    <s v="SD66TWS10060"/>
    <s v="241TD827100"/>
    <s v="006/NERO"/>
    <s v="UNI"/>
    <n v="4"/>
    <n v="4"/>
    <n v="48"/>
    <n v="110"/>
    <n v="220"/>
    <n v="8050160071299"/>
    <m/>
    <s v="4202.29.00"/>
    <n v="192"/>
    <n v="440"/>
    <n v="880"/>
  </r>
  <r>
    <x v="0"/>
    <s v="TWINSET"/>
    <x v="0"/>
    <s v="BORSA"/>
    <s v="100%PU"/>
    <s v="CINA"/>
    <s v="SD66"/>
    <s v="SD66TWS10060"/>
    <s v="241TD827100"/>
    <s v="001/BIANCO OTTICO"/>
    <s v="UNI"/>
    <n v="4"/>
    <n v="4"/>
    <n v="48"/>
    <n v="110"/>
    <n v="220"/>
    <n v="8052860960453"/>
    <m/>
    <s v="4202.29.00"/>
    <n v="192"/>
    <n v="440"/>
    <n v="880"/>
  </r>
  <r>
    <x v="0"/>
    <s v="TWINSET"/>
    <x v="0"/>
    <s v="BORSA"/>
    <s v="100%PU"/>
    <s v="CINA"/>
    <s v="SD66"/>
    <s v="SD66TWS10061"/>
    <s v="241TD827200"/>
    <s v="006/NERO"/>
    <s v="UNI"/>
    <n v="7"/>
    <n v="7"/>
    <n v="48"/>
    <n v="108"/>
    <n v="216"/>
    <n v="8050160071305"/>
    <m/>
    <s v="4202.29.00"/>
    <n v="336"/>
    <n v="756"/>
    <n v="1512"/>
  </r>
  <r>
    <x v="0"/>
    <s v="TWINSET"/>
    <x v="0"/>
    <s v="BORSA"/>
    <s v="100%PU"/>
    <s v="CINA"/>
    <s v="SD66"/>
    <s v="SD66TWS10062"/>
    <s v="241TD827300"/>
    <s v="006/NERO"/>
    <s v="UNI"/>
    <n v="11"/>
    <n v="11"/>
    <n v="48"/>
    <n v="99"/>
    <n v="198"/>
    <n v="8050160071312"/>
    <m/>
    <s v="4202.29.00"/>
    <n v="528"/>
    <n v="1089"/>
    <n v="2178"/>
  </r>
  <r>
    <x v="0"/>
    <s v="TWINSET"/>
    <x v="0"/>
    <s v="BORSA"/>
    <s v="100%PU"/>
    <s v="CINA"/>
    <s v="SD66"/>
    <s v="SD66TWS10062"/>
    <s v="241TD827300"/>
    <s v="001/BIANCO OTTICO"/>
    <s v="UNI"/>
    <n v="6"/>
    <n v="6"/>
    <n v="48"/>
    <n v="99"/>
    <n v="198"/>
    <n v="8052860960507"/>
    <m/>
    <s v="4202.29.00"/>
    <n v="288"/>
    <n v="594"/>
    <n v="1188"/>
  </r>
  <r>
    <x v="0"/>
    <s v="TWINSET"/>
    <x v="0"/>
    <s v="BORSA"/>
    <s v="100%PU"/>
    <s v="CINA"/>
    <s v="SD66"/>
    <s v="SD66TWS10062"/>
    <s v="241TD827300"/>
    <s v="368/CARAMELLO"/>
    <s v="UNI"/>
    <n v="4"/>
    <n v="4"/>
    <n v="48"/>
    <n v="99"/>
    <n v="198"/>
    <n v="8050160071329"/>
    <m/>
    <s v="4202.29.00"/>
    <n v="192"/>
    <n v="396"/>
    <n v="792"/>
  </r>
  <r>
    <x v="0"/>
    <s v="TWINSET"/>
    <x v="0"/>
    <s v="BORSA"/>
    <s v="100%PU"/>
    <s v="CINA"/>
    <s v="SD66"/>
    <s v="SD66TWS10063"/>
    <s v="241TD833000"/>
    <s v="282/NEVE"/>
    <s v="UNI"/>
    <n v="1"/>
    <n v="1"/>
    <n v="48"/>
    <n v="138"/>
    <n v="276"/>
    <n v="8052860946686"/>
    <m/>
    <s v="4202.29.00"/>
    <n v="48"/>
    <n v="138"/>
    <n v="276"/>
  </r>
  <r>
    <x v="0"/>
    <s v="TWINSET"/>
    <x v="0"/>
    <s v="BORSA"/>
    <s v="100%PU"/>
    <s v="CINA"/>
    <s v="SD66"/>
    <s v="SD66TWS10063"/>
    <s v="241TD833000"/>
    <s v="995/SILVER"/>
    <s v="UNI"/>
    <n v="1"/>
    <n v="1"/>
    <n v="48"/>
    <n v="138"/>
    <n v="276"/>
    <n v="8052860946693"/>
    <m/>
    <s v="4202.29.00"/>
    <n v="48"/>
    <n v="138"/>
    <n v="276"/>
  </r>
  <r>
    <x v="0"/>
    <s v="TWINSET"/>
    <x v="0"/>
    <s v="BORSA"/>
    <s v="100%PU"/>
    <s v="CINA"/>
    <s v="SD66"/>
    <s v="SD66TWS10064"/>
    <s v="241TD833007"/>
    <s v="010/CELANDINE"/>
    <s v="UNI"/>
    <n v="1"/>
    <n v="1"/>
    <n v="48"/>
    <n v="138"/>
    <n v="276"/>
    <n v="8052860946709"/>
    <m/>
    <s v="4202.29.00"/>
    <n v="48"/>
    <n v="138"/>
    <n v="276"/>
  </r>
  <r>
    <x v="0"/>
    <s v="TWINSET"/>
    <x v="1"/>
    <s v="BORSA"/>
    <s v="100%PU"/>
    <m/>
    <m/>
    <s v="SD66TWS10065"/>
    <s v="242TB726000"/>
    <s v="282/NEVE"/>
    <s v="UNI"/>
    <n v="4"/>
    <n v="4"/>
    <n v="48"/>
    <n v="107"/>
    <n v="214"/>
    <n v="2000054328424"/>
    <n v="8050160090641"/>
    <s v="4202.29.00"/>
    <n v="192"/>
    <n v="428"/>
    <n v="856"/>
  </r>
  <r>
    <x v="0"/>
    <s v="TWINSET"/>
    <x v="1"/>
    <s v="BORSA"/>
    <s v="100%PU"/>
    <m/>
    <m/>
    <s v="SD66TWS10066"/>
    <s v="242TB725311"/>
    <s v="748/OLD WHITE"/>
    <s v="UNI"/>
    <n v="14"/>
    <n v="14"/>
    <n v="48"/>
    <n v="99"/>
    <n v="198"/>
    <n v="2000054328431"/>
    <n v="8050160090054"/>
    <s v="4202.29.00"/>
    <n v="672"/>
    <n v="1386"/>
    <n v="2772"/>
  </r>
  <r>
    <x v="0"/>
    <s v="TWINSET"/>
    <x v="1"/>
    <s v="BORSA"/>
    <s v="100%PU"/>
    <m/>
    <m/>
    <s v="SD66TWS10067"/>
    <s v="242TB718000"/>
    <s v="006/NERO"/>
    <s v="UNI"/>
    <n v="2"/>
    <n v="2"/>
    <n v="48"/>
    <n v="130"/>
    <n v="260"/>
    <n v="2000054328448"/>
    <n v="8050160089850"/>
    <s v="4202.29.00"/>
    <n v="96"/>
    <n v="260"/>
    <n v="520"/>
  </r>
  <r>
    <x v="0"/>
    <s v="TWINSET"/>
    <x v="1"/>
    <s v="BORSA"/>
    <s v="100%PU"/>
    <m/>
    <m/>
    <s v="SD66TWS10068"/>
    <s v="242TB706400"/>
    <s v="006/NERO"/>
    <s v="UNI"/>
    <n v="3"/>
    <n v="3"/>
    <n v="48"/>
    <n v="115"/>
    <n v="230"/>
    <n v="2000054328455"/>
    <n v="8050160091938"/>
    <s v="4202.29.00"/>
    <n v="144"/>
    <n v="345"/>
    <n v="690"/>
  </r>
  <r>
    <x v="0"/>
    <s v="TWINSET"/>
    <x v="1"/>
    <s v="BORSA"/>
    <s v="100%PU"/>
    <m/>
    <m/>
    <s v="SD66TWS10069"/>
    <s v="242TB706111"/>
    <s v="078/TORTORA"/>
    <s v="UNI"/>
    <n v="1"/>
    <n v="1"/>
    <n v="48"/>
    <n v="105"/>
    <n v="210"/>
    <n v="2000054328462"/>
    <n v="8050160091907"/>
    <s v="4202.29.00"/>
    <n v="48"/>
    <n v="105"/>
    <n v="21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la_pivot1" cacheId="0" applyNumberFormats="0" applyBorderFormats="0" applyFontFormats="0" applyPatternFormats="0" applyAlignmentFormats="0" applyWidthHeightFormats="1" dataCaption="Valori" grandTotalCaption="TOTALS" updatedVersion="5" minRefreshableVersion="3" itemPrintTitles="1" mergeItem="1" createdVersion="5" indent="0" compact="0" outline="1" outlineData="1" compactData="0" multipleFieldFilters="0">
  <location ref="A4:F8" firstHeaderRow="0" firstDataRow="1" firstDataCol="2"/>
  <pivotFields count="22">
    <pivotField axis="axisRow" compact="0" showAll="0">
      <items count="2">
        <item x="0"/>
        <item t="default"/>
      </items>
    </pivotField>
    <pivotField compact="0" showAll="0"/>
    <pivotField axis="axisRow" compact="0" showAll="0">
      <items count="3">
        <item x="0"/>
        <item x="1"/>
        <item t="default"/>
      </items>
    </pivotField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dataField="1" compact="0" showAll="0"/>
    <pivotField dataField="1" compact="0" showAll="0"/>
    <pivotField compact="0" numFmtId="44" showAll="0"/>
    <pivotField compact="0" numFmtId="44" showAll="0"/>
    <pivotField compact="0" numFmtId="44" showAll="0"/>
    <pivotField compact="0" numFmtId="1" showAll="0"/>
    <pivotField compact="0" showAll="0"/>
    <pivotField compact="0" showAll="0"/>
    <pivotField compact="0" showAll="0"/>
    <pivotField dataField="1" compact="0" showAll="0"/>
    <pivotField dataField="1" compact="0" showAll="0"/>
  </pivotFields>
  <rowFields count="2">
    <field x="0"/>
    <field x="2"/>
  </rowFields>
  <rowItems count="4">
    <i>
      <x/>
    </i>
    <i r="1">
      <x/>
    </i>
    <i r="1">
      <x v="1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QTY REF " fld="12" subtotal="count" baseField="0" baseItem="0" numFmtId="3"/>
    <dataField name="QTY " fld="11" baseField="0" baseItem="0" numFmtId="3"/>
    <dataField name="TOT WHS " fld="20" baseField="0" baseItem="0" numFmtId="165"/>
    <dataField name="TOT RRP " fld="21" baseField="0" baseItem="0" numFmtId="165"/>
  </dataFields>
  <formats count="48">
    <format dxfId="95">
      <pivotArea field="0" type="button" dataOnly="0" labelOnly="1" outline="0" axis="axisRow" fieldPosition="0"/>
    </format>
    <format dxfId="94">
      <pivotArea field="2" type="button" dataOnly="0" labelOnly="1" outline="0" axis="axisRow" fieldPosition="1"/>
    </format>
    <format dxfId="93">
      <pivotArea dataOnly="0" labelOnly="1" outline="0" fieldPosition="0">
        <references count="1">
          <reference field="0" count="0"/>
        </references>
      </pivotArea>
    </format>
    <format dxfId="92">
      <pivotArea dataOnly="0" labelOnly="1" grandRow="1" outline="0" fieldPosition="0"/>
    </format>
    <format dxfId="91">
      <pivotArea dataOnly="0" labelOnly="1" outline="0" fieldPosition="0">
        <references count="2">
          <reference field="0" count="0" selected="0"/>
          <reference field="2" count="0"/>
        </references>
      </pivotArea>
    </format>
    <format dxfId="90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89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88">
      <pivotArea outline="0" fieldPosition="0">
        <references count="1">
          <reference field="4294967294" count="2" selected="0">
            <x v="2"/>
            <x v="3"/>
          </reference>
        </references>
      </pivotArea>
    </format>
    <format dxfId="87">
      <pivotArea dataOnly="0" labelOnly="1" outline="0" fieldPosition="0">
        <references count="1">
          <reference field="4294967294" count="2">
            <x v="2"/>
            <x v="3"/>
          </reference>
        </references>
      </pivotArea>
    </format>
    <format dxfId="86">
      <pivotArea type="all" dataOnly="0" outline="0" fieldPosition="0"/>
    </format>
    <format dxfId="85">
      <pivotArea outline="0" collapsedLevelsAreSubtotals="1" fieldPosition="0"/>
    </format>
    <format dxfId="84">
      <pivotArea field="0" type="button" dataOnly="0" labelOnly="1" outline="0" axis="axisRow" fieldPosition="0"/>
    </format>
    <format dxfId="83">
      <pivotArea field="2" type="button" dataOnly="0" labelOnly="1" outline="0" axis="axisRow" fieldPosition="1"/>
    </format>
    <format dxfId="82">
      <pivotArea dataOnly="0" labelOnly="1" outline="0" fieldPosition="0">
        <references count="1">
          <reference field="0" count="0"/>
        </references>
      </pivotArea>
    </format>
    <format dxfId="81">
      <pivotArea dataOnly="0" labelOnly="1" grandRow="1" outline="0" fieldPosition="0"/>
    </format>
    <format dxfId="80">
      <pivotArea dataOnly="0" labelOnly="1" outline="0" fieldPosition="0">
        <references count="2">
          <reference field="0" count="0" selected="0"/>
          <reference field="2" count="0"/>
        </references>
      </pivotArea>
    </format>
    <format dxfId="79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78">
      <pivotArea field="0" type="button" dataOnly="0" labelOnly="1" outline="0" axis="axisRow" fieldPosition="0"/>
    </format>
    <format dxfId="77">
      <pivotArea field="2" type="button" dataOnly="0" labelOnly="1" outline="0" axis="axisRow" fieldPosition="1"/>
    </format>
    <format dxfId="76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75">
      <pivotArea field="0" type="button" dataOnly="0" labelOnly="1" outline="0" axis="axisRow" fieldPosition="0"/>
    </format>
    <format dxfId="74">
      <pivotArea field="2" type="button" dataOnly="0" labelOnly="1" outline="0" axis="axisRow" fieldPosition="1"/>
    </format>
    <format dxfId="73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72">
      <pivotArea field="0" type="button" dataOnly="0" labelOnly="1" outline="0" axis="axisRow" fieldPosition="0"/>
    </format>
    <format dxfId="71">
      <pivotArea field="2" type="button" dataOnly="0" labelOnly="1" outline="0" axis="axisRow" fieldPosition="1"/>
    </format>
    <format dxfId="70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69">
      <pivotArea field="0" type="button" dataOnly="0" labelOnly="1" outline="0" axis="axisRow" fieldPosition="0"/>
    </format>
    <format dxfId="68">
      <pivotArea field="2" type="button" dataOnly="0" labelOnly="1" outline="0" axis="axisRow" fieldPosition="1"/>
    </format>
    <format dxfId="67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66">
      <pivotArea field="0" type="button" dataOnly="0" labelOnly="1" outline="0" axis="axisRow" fieldPosition="0"/>
    </format>
    <format dxfId="65">
      <pivotArea field="2" type="button" dataOnly="0" labelOnly="1" outline="0" axis="axisRow" fieldPosition="1"/>
    </format>
    <format dxfId="64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63">
      <pivotArea outline="0" collapsedLevelsAreSubtotals="1" fieldPosition="0"/>
    </format>
    <format dxfId="62">
      <pivotArea dataOnly="0" labelOnly="1" outline="0" fieldPosition="0">
        <references count="1">
          <reference field="0" count="0"/>
        </references>
      </pivotArea>
    </format>
    <format dxfId="61">
      <pivotArea dataOnly="0" labelOnly="1" grandRow="1" outline="0" fieldPosition="0"/>
    </format>
    <format dxfId="60">
      <pivotArea dataOnly="0" labelOnly="1" outline="0" fieldPosition="0">
        <references count="2">
          <reference field="0" count="0" selected="0"/>
          <reference field="2" count="0"/>
        </references>
      </pivotArea>
    </format>
    <format dxfId="59">
      <pivotArea outline="0" collapsedLevelsAreSubtotals="1" fieldPosition="0"/>
    </format>
    <format dxfId="58">
      <pivotArea dataOnly="0" labelOnly="1" outline="0" fieldPosition="0">
        <references count="1">
          <reference field="0" count="0"/>
        </references>
      </pivotArea>
    </format>
    <format dxfId="57">
      <pivotArea dataOnly="0" labelOnly="1" grandRow="1" outline="0" fieldPosition="0"/>
    </format>
    <format dxfId="56">
      <pivotArea dataOnly="0" labelOnly="1" outline="0" fieldPosition="0">
        <references count="2">
          <reference field="0" count="0" selected="0"/>
          <reference field="2" count="0"/>
        </references>
      </pivotArea>
    </format>
    <format dxfId="55">
      <pivotArea outline="0" collapsedLevelsAreSubtotals="1" fieldPosition="0"/>
    </format>
    <format dxfId="54">
      <pivotArea dataOnly="0" labelOnly="1" outline="0" fieldPosition="0">
        <references count="1">
          <reference field="0" count="0"/>
        </references>
      </pivotArea>
    </format>
    <format dxfId="53">
      <pivotArea dataOnly="0" labelOnly="1" grandRow="1" outline="0" fieldPosition="0"/>
    </format>
    <format dxfId="52">
      <pivotArea dataOnly="0" labelOnly="1" outline="0" fieldPosition="0">
        <references count="2">
          <reference field="0" count="0" selected="0"/>
          <reference field="2" count="0"/>
        </references>
      </pivotArea>
    </format>
    <format dxfId="51">
      <pivotArea grandRow="1" outline="0" collapsedLevelsAreSubtotals="1" fieldPosition="0"/>
    </format>
    <format dxfId="50">
      <pivotArea dataOnly="0" labelOnly="1" grandRow="1" outline="0" fieldPosition="0"/>
    </format>
    <format dxfId="49">
      <pivotArea grandRow="1" outline="0" collapsedLevelsAreSubtotals="1" fieldPosition="0"/>
    </format>
    <format dxfId="48">
      <pivotArea dataOnly="0" labelOnly="1" grandRow="1" outline="0" fieldPosition="0"/>
    </format>
  </formats>
  <pivotTableStyleInfo name="PivotStyleLight1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4"/>
  <sheetViews>
    <sheetView tabSelected="1" workbookViewId="0">
      <selection activeCell="R2" sqref="R1:R1048576"/>
    </sheetView>
  </sheetViews>
  <sheetFormatPr defaultColWidth="8.875" defaultRowHeight="99.95" customHeight="1"/>
  <cols>
    <col min="1" max="1" width="27.625" customWidth="1"/>
    <col min="2" max="2" width="8.875" bestFit="1" customWidth="1"/>
    <col min="3" max="3" width="8.625" bestFit="1" customWidth="1"/>
    <col min="4" max="4" width="11" bestFit="1" customWidth="1"/>
    <col min="5" max="5" width="13.625" bestFit="1" customWidth="1"/>
    <col min="6" max="6" width="27.5" bestFit="1" customWidth="1"/>
    <col min="7" max="7" width="10" bestFit="1" customWidth="1"/>
    <col min="8" max="8" width="5.5" bestFit="1" customWidth="1"/>
    <col min="9" max="9" width="14.125" bestFit="1" customWidth="1"/>
    <col min="10" max="10" width="12.375" bestFit="1" customWidth="1"/>
    <col min="11" max="11" width="22.125" bestFit="1" customWidth="1"/>
    <col min="12" max="12" width="4.875" bestFit="1" customWidth="1"/>
    <col min="13" max="13" width="4.5" bestFit="1" customWidth="1"/>
    <col min="14" max="14" width="8.5" bestFit="1" customWidth="1"/>
    <col min="15" max="16" width="9.5" bestFit="1" customWidth="1"/>
    <col min="17" max="17" width="12.5" customWidth="1"/>
    <col min="18" max="19" width="14.125" style="1" bestFit="1" customWidth="1"/>
    <col min="20" max="20" width="10.5" bestFit="1" customWidth="1"/>
    <col min="21" max="21" width="10.5" hidden="1" customWidth="1"/>
    <col min="22" max="23" width="10.125" style="2" hidden="1" customWidth="1"/>
    <col min="24" max="24" width="25.625" customWidth="1"/>
  </cols>
  <sheetData>
    <row r="1" spans="1:23" ht="24.95" customHeight="1" thickBot="1">
      <c r="A1" s="41" t="s">
        <v>198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16"/>
      <c r="V1" s="16"/>
      <c r="W1" s="16"/>
    </row>
    <row r="2" spans="1:23" ht="24.95" customHeight="1" thickBot="1"/>
    <row r="3" spans="1:23" s="3" customFormat="1" ht="30" customHeight="1" thickBot="1">
      <c r="A3" s="4" t="s">
        <v>182</v>
      </c>
      <c r="B3" s="4" t="s">
        <v>183</v>
      </c>
      <c r="C3" s="4" t="s">
        <v>168</v>
      </c>
      <c r="D3" s="4" t="s">
        <v>189</v>
      </c>
      <c r="E3" s="4" t="s">
        <v>171</v>
      </c>
      <c r="F3" s="4" t="s">
        <v>172</v>
      </c>
      <c r="G3" s="4" t="s">
        <v>177</v>
      </c>
      <c r="H3" s="4" t="s">
        <v>167</v>
      </c>
      <c r="I3" s="4" t="s">
        <v>169</v>
      </c>
      <c r="J3" s="4" t="s">
        <v>170</v>
      </c>
      <c r="K3" s="4" t="s">
        <v>173</v>
      </c>
      <c r="L3" s="4" t="s">
        <v>174</v>
      </c>
      <c r="M3" s="4" t="s">
        <v>175</v>
      </c>
      <c r="N3" s="4" t="s">
        <v>176</v>
      </c>
      <c r="O3" s="6" t="s">
        <v>181</v>
      </c>
      <c r="P3" s="6" t="s">
        <v>184</v>
      </c>
      <c r="Q3" s="6"/>
      <c r="R3" s="5" t="s">
        <v>178</v>
      </c>
      <c r="S3" s="5" t="s">
        <v>179</v>
      </c>
      <c r="T3" s="4" t="s">
        <v>180</v>
      </c>
      <c r="U3" s="17" t="s">
        <v>186</v>
      </c>
      <c r="V3" s="19" t="s">
        <v>187</v>
      </c>
      <c r="W3" s="17" t="s">
        <v>188</v>
      </c>
    </row>
    <row r="4" spans="1:23" ht="99.95" customHeight="1">
      <c r="A4" s="11"/>
      <c r="B4" t="s">
        <v>185</v>
      </c>
      <c r="C4" t="s">
        <v>1</v>
      </c>
      <c r="D4" t="s">
        <v>190</v>
      </c>
      <c r="E4" t="s">
        <v>4</v>
      </c>
      <c r="F4" t="s">
        <v>5</v>
      </c>
      <c r="G4" t="s">
        <v>8</v>
      </c>
      <c r="H4" t="s">
        <v>0</v>
      </c>
      <c r="I4" t="s">
        <v>2</v>
      </c>
      <c r="J4" t="s">
        <v>3</v>
      </c>
      <c r="K4" t="s">
        <v>6</v>
      </c>
      <c r="L4" t="s">
        <v>7</v>
      </c>
      <c r="M4">
        <v>1</v>
      </c>
      <c r="N4">
        <v>1</v>
      </c>
      <c r="O4" s="7">
        <v>105</v>
      </c>
      <c r="P4" s="7">
        <f>O4*2</f>
        <v>210</v>
      </c>
      <c r="Q4" s="7">
        <f>O4*M4</f>
        <v>105</v>
      </c>
      <c r="R4" s="1">
        <v>8050160012827</v>
      </c>
      <c r="T4" s="13" t="s">
        <v>9</v>
      </c>
      <c r="U4" s="13" t="e">
        <f>#REF!*M4</f>
        <v>#REF!</v>
      </c>
      <c r="V4">
        <f>O4*M4</f>
        <v>105</v>
      </c>
      <c r="W4" s="18">
        <f>P4*M4</f>
        <v>210</v>
      </c>
    </row>
    <row r="5" spans="1:23" ht="14.25">
      <c r="A5" s="11"/>
      <c r="B5" t="s">
        <v>185</v>
      </c>
      <c r="C5" t="s">
        <v>1</v>
      </c>
      <c r="D5" t="s">
        <v>190</v>
      </c>
      <c r="E5" t="s">
        <v>4</v>
      </c>
      <c r="F5" t="s">
        <v>5</v>
      </c>
      <c r="G5" t="s">
        <v>8</v>
      </c>
      <c r="H5" t="s">
        <v>0</v>
      </c>
      <c r="I5" t="s">
        <v>10</v>
      </c>
      <c r="J5" t="s">
        <v>11</v>
      </c>
      <c r="K5" t="s">
        <v>12</v>
      </c>
      <c r="L5" t="s">
        <v>7</v>
      </c>
      <c r="M5">
        <v>2</v>
      </c>
      <c r="N5">
        <v>2</v>
      </c>
      <c r="O5" s="7">
        <v>97</v>
      </c>
      <c r="P5" s="7">
        <f t="shared" ref="P5:P68" si="0">O5*2</f>
        <v>194</v>
      </c>
      <c r="Q5" s="7">
        <f>O5*M5</f>
        <v>194</v>
      </c>
      <c r="R5" s="1">
        <v>8052860925995</v>
      </c>
      <c r="T5" s="13" t="s">
        <v>9</v>
      </c>
      <c r="U5" s="13" t="e">
        <f>#REF!*M5</f>
        <v>#REF!</v>
      </c>
      <c r="V5">
        <f>O5*M5</f>
        <v>194</v>
      </c>
      <c r="W5" s="18">
        <f>P5*M5</f>
        <v>388</v>
      </c>
    </row>
    <row r="6" spans="1:23" ht="99.95" customHeight="1">
      <c r="A6" s="11"/>
      <c r="B6" t="s">
        <v>185</v>
      </c>
      <c r="C6" t="s">
        <v>1</v>
      </c>
      <c r="D6" t="s">
        <v>190</v>
      </c>
      <c r="E6" t="s">
        <v>4</v>
      </c>
      <c r="F6" t="s">
        <v>5</v>
      </c>
      <c r="G6" t="s">
        <v>8</v>
      </c>
      <c r="H6" t="s">
        <v>0</v>
      </c>
      <c r="I6" t="s">
        <v>13</v>
      </c>
      <c r="J6" t="s">
        <v>14</v>
      </c>
      <c r="K6" t="s">
        <v>6</v>
      </c>
      <c r="L6" t="s">
        <v>7</v>
      </c>
      <c r="M6">
        <v>1</v>
      </c>
      <c r="N6">
        <v>1</v>
      </c>
      <c r="O6" s="7">
        <v>97</v>
      </c>
      <c r="P6" s="7">
        <f t="shared" si="0"/>
        <v>194</v>
      </c>
      <c r="Q6" s="7">
        <f>O6*M6</f>
        <v>97</v>
      </c>
      <c r="R6" s="1">
        <v>8052860926008</v>
      </c>
      <c r="T6" s="13" t="s">
        <v>9</v>
      </c>
      <c r="U6" s="13" t="e">
        <f>#REF!*M6</f>
        <v>#REF!</v>
      </c>
      <c r="V6">
        <f>O6*M6</f>
        <v>97</v>
      </c>
      <c r="W6" s="18">
        <f>P6*M6</f>
        <v>194</v>
      </c>
    </row>
    <row r="7" spans="1:23" ht="99.95" customHeight="1">
      <c r="A7" s="11"/>
      <c r="B7" t="s">
        <v>185</v>
      </c>
      <c r="C7" t="s">
        <v>1</v>
      </c>
      <c r="D7" t="s">
        <v>190</v>
      </c>
      <c r="E7" t="s">
        <v>4</v>
      </c>
      <c r="F7" t="s">
        <v>5</v>
      </c>
      <c r="G7" t="s">
        <v>8</v>
      </c>
      <c r="H7" t="s">
        <v>0</v>
      </c>
      <c r="I7" t="s">
        <v>15</v>
      </c>
      <c r="J7" t="s">
        <v>16</v>
      </c>
      <c r="K7" t="s">
        <v>17</v>
      </c>
      <c r="L7" t="s">
        <v>7</v>
      </c>
      <c r="M7">
        <v>12</v>
      </c>
      <c r="N7">
        <v>12</v>
      </c>
      <c r="O7" s="7">
        <v>97</v>
      </c>
      <c r="P7" s="7">
        <f t="shared" si="0"/>
        <v>194</v>
      </c>
      <c r="Q7" s="7">
        <f>O7*M7</f>
        <v>1164</v>
      </c>
      <c r="R7" s="1">
        <v>8052860926022</v>
      </c>
      <c r="T7" s="13" t="s">
        <v>9</v>
      </c>
      <c r="U7" s="13" t="e">
        <f>#REF!*M7</f>
        <v>#REF!</v>
      </c>
      <c r="V7">
        <f>O7*M7</f>
        <v>1164</v>
      </c>
      <c r="W7" s="18">
        <f>P7*M7</f>
        <v>2328</v>
      </c>
    </row>
    <row r="8" spans="1:23" ht="99.95" customHeight="1">
      <c r="A8" s="11"/>
      <c r="B8" t="s">
        <v>185</v>
      </c>
      <c r="C8" t="s">
        <v>1</v>
      </c>
      <c r="D8" t="s">
        <v>190</v>
      </c>
      <c r="E8" t="s">
        <v>4</v>
      </c>
      <c r="F8" t="s">
        <v>5</v>
      </c>
      <c r="G8" t="s">
        <v>8</v>
      </c>
      <c r="H8" t="s">
        <v>0</v>
      </c>
      <c r="I8" t="s">
        <v>18</v>
      </c>
      <c r="J8" t="s">
        <v>19</v>
      </c>
      <c r="K8" t="s">
        <v>12</v>
      </c>
      <c r="L8" t="s">
        <v>7</v>
      </c>
      <c r="M8">
        <v>13</v>
      </c>
      <c r="N8">
        <v>13</v>
      </c>
      <c r="O8" s="7">
        <v>110</v>
      </c>
      <c r="P8" s="7">
        <f t="shared" si="0"/>
        <v>220</v>
      </c>
      <c r="Q8" s="7">
        <f>O8*M8</f>
        <v>1430</v>
      </c>
      <c r="R8" s="1">
        <v>8052860926244</v>
      </c>
      <c r="T8" s="13" t="s">
        <v>9</v>
      </c>
      <c r="U8" s="13" t="e">
        <f>#REF!*M8</f>
        <v>#REF!</v>
      </c>
      <c r="V8">
        <f>O8*M8</f>
        <v>1430</v>
      </c>
      <c r="W8" s="18">
        <f>P8*M8</f>
        <v>2860</v>
      </c>
    </row>
    <row r="9" spans="1:23" ht="99.95" customHeight="1">
      <c r="A9" s="11"/>
      <c r="B9" t="s">
        <v>185</v>
      </c>
      <c r="C9" t="s">
        <v>1</v>
      </c>
      <c r="D9" t="s">
        <v>190</v>
      </c>
      <c r="E9" t="s">
        <v>4</v>
      </c>
      <c r="F9" t="s">
        <v>5</v>
      </c>
      <c r="G9" t="s">
        <v>8</v>
      </c>
      <c r="H9" t="s">
        <v>0</v>
      </c>
      <c r="I9" t="s">
        <v>20</v>
      </c>
      <c r="J9" t="s">
        <v>21</v>
      </c>
      <c r="K9" t="s">
        <v>22</v>
      </c>
      <c r="L9" t="s">
        <v>7</v>
      </c>
      <c r="M9">
        <v>5</v>
      </c>
      <c r="N9">
        <v>5</v>
      </c>
      <c r="O9" s="7">
        <v>110</v>
      </c>
      <c r="P9" s="7">
        <f t="shared" si="0"/>
        <v>220</v>
      </c>
      <c r="Q9" s="7">
        <f>O9*M9</f>
        <v>550</v>
      </c>
      <c r="R9" s="1">
        <v>2000054328356</v>
      </c>
      <c r="S9" s="1">
        <v>8050160091303</v>
      </c>
      <c r="T9" s="13" t="s">
        <v>9</v>
      </c>
      <c r="U9" s="13" t="e">
        <f>#REF!*M9</f>
        <v>#REF!</v>
      </c>
      <c r="V9">
        <f>O9*M9</f>
        <v>550</v>
      </c>
      <c r="W9" s="18">
        <f>P9*M9</f>
        <v>1100</v>
      </c>
    </row>
    <row r="10" spans="1:23" ht="99.95" customHeight="1">
      <c r="A10" s="11"/>
      <c r="B10" t="s">
        <v>185</v>
      </c>
      <c r="C10" t="s">
        <v>1</v>
      </c>
      <c r="D10" t="s">
        <v>190</v>
      </c>
      <c r="E10" t="s">
        <v>4</v>
      </c>
      <c r="F10" t="s">
        <v>5</v>
      </c>
      <c r="G10" t="s">
        <v>8</v>
      </c>
      <c r="H10" t="s">
        <v>0</v>
      </c>
      <c r="I10" t="s">
        <v>23</v>
      </c>
      <c r="J10" t="s">
        <v>24</v>
      </c>
      <c r="K10" t="s">
        <v>25</v>
      </c>
      <c r="L10" t="s">
        <v>7</v>
      </c>
      <c r="M10">
        <v>1</v>
      </c>
      <c r="N10">
        <v>1</v>
      </c>
      <c r="O10" s="7">
        <v>99</v>
      </c>
      <c r="P10" s="7">
        <f t="shared" si="0"/>
        <v>198</v>
      </c>
      <c r="Q10" s="7">
        <f>O10*M10</f>
        <v>99</v>
      </c>
      <c r="R10" s="1">
        <v>8052860926251</v>
      </c>
      <c r="T10" s="13" t="s">
        <v>9</v>
      </c>
      <c r="U10" s="13" t="e">
        <f>#REF!*M10</f>
        <v>#REF!</v>
      </c>
      <c r="V10">
        <f>O10*M10</f>
        <v>99</v>
      </c>
      <c r="W10" s="18">
        <f>P10*M10</f>
        <v>198</v>
      </c>
    </row>
    <row r="11" spans="1:23" ht="99.95" customHeight="1">
      <c r="A11" s="11"/>
      <c r="B11" t="s">
        <v>185</v>
      </c>
      <c r="C11" t="s">
        <v>1</v>
      </c>
      <c r="D11" t="s">
        <v>190</v>
      </c>
      <c r="E11" t="s">
        <v>4</v>
      </c>
      <c r="F11" t="s">
        <v>5</v>
      </c>
      <c r="G11" t="s">
        <v>8</v>
      </c>
      <c r="H11" t="s">
        <v>0</v>
      </c>
      <c r="I11" t="s">
        <v>26</v>
      </c>
      <c r="J11" t="s">
        <v>27</v>
      </c>
      <c r="K11" t="s">
        <v>22</v>
      </c>
      <c r="L11" t="s">
        <v>7</v>
      </c>
      <c r="M11">
        <v>7</v>
      </c>
      <c r="N11">
        <v>7</v>
      </c>
      <c r="O11" s="7">
        <v>105</v>
      </c>
      <c r="P11" s="7">
        <f t="shared" si="0"/>
        <v>210</v>
      </c>
      <c r="Q11" s="7">
        <f>O11*M11</f>
        <v>735</v>
      </c>
      <c r="R11" s="1">
        <v>8050160012926</v>
      </c>
      <c r="T11" s="13" t="s">
        <v>9</v>
      </c>
      <c r="U11" s="13" t="e">
        <f>#REF!*M11</f>
        <v>#REF!</v>
      </c>
      <c r="V11">
        <f>O11*M11</f>
        <v>735</v>
      </c>
      <c r="W11" s="18">
        <f>P11*M11</f>
        <v>1470</v>
      </c>
    </row>
    <row r="12" spans="1:23" ht="99.95" customHeight="1">
      <c r="A12" s="11"/>
      <c r="B12" t="s">
        <v>185</v>
      </c>
      <c r="C12" t="s">
        <v>1</v>
      </c>
      <c r="D12" t="s">
        <v>190</v>
      </c>
      <c r="E12" t="s">
        <v>4</v>
      </c>
      <c r="F12" t="s">
        <v>5</v>
      </c>
      <c r="G12" t="s">
        <v>8</v>
      </c>
      <c r="H12" t="s">
        <v>0</v>
      </c>
      <c r="I12" t="s">
        <v>26</v>
      </c>
      <c r="J12" t="s">
        <v>27</v>
      </c>
      <c r="K12" t="s">
        <v>12</v>
      </c>
      <c r="L12" t="s">
        <v>7</v>
      </c>
      <c r="M12">
        <v>6</v>
      </c>
      <c r="N12">
        <v>6</v>
      </c>
      <c r="O12" s="7">
        <v>105</v>
      </c>
      <c r="P12" s="7">
        <f t="shared" si="0"/>
        <v>210</v>
      </c>
      <c r="Q12" s="7">
        <f>O12*M12</f>
        <v>630</v>
      </c>
      <c r="R12" s="1">
        <v>8052860926268</v>
      </c>
      <c r="T12" s="13" t="s">
        <v>9</v>
      </c>
      <c r="U12" s="13" t="e">
        <f>#REF!*M12</f>
        <v>#REF!</v>
      </c>
      <c r="V12">
        <f>O12*M12</f>
        <v>630</v>
      </c>
      <c r="W12" s="18">
        <f>P12*M12</f>
        <v>1260</v>
      </c>
    </row>
    <row r="13" spans="1:23" ht="99.95" customHeight="1">
      <c r="A13" s="11"/>
      <c r="B13" t="s">
        <v>185</v>
      </c>
      <c r="C13" t="s">
        <v>1</v>
      </c>
      <c r="D13" t="s">
        <v>190</v>
      </c>
      <c r="E13" t="s">
        <v>4</v>
      </c>
      <c r="F13" t="s">
        <v>5</v>
      </c>
      <c r="G13" t="s">
        <v>8</v>
      </c>
      <c r="H13" t="s">
        <v>0</v>
      </c>
      <c r="I13" t="s">
        <v>28</v>
      </c>
      <c r="J13" t="s">
        <v>29</v>
      </c>
      <c r="K13" t="s">
        <v>30</v>
      </c>
      <c r="L13" t="s">
        <v>7</v>
      </c>
      <c r="M13">
        <v>8</v>
      </c>
      <c r="N13">
        <v>8</v>
      </c>
      <c r="O13" s="7">
        <v>105</v>
      </c>
      <c r="P13" s="7">
        <f t="shared" si="0"/>
        <v>210</v>
      </c>
      <c r="Q13" s="7">
        <f>O13*M13</f>
        <v>840</v>
      </c>
      <c r="R13" s="1">
        <v>8052860926275</v>
      </c>
      <c r="T13" s="13" t="s">
        <v>9</v>
      </c>
      <c r="U13" s="13" t="e">
        <f>#REF!*M13</f>
        <v>#REF!</v>
      </c>
      <c r="V13">
        <f>O13*M13</f>
        <v>840</v>
      </c>
      <c r="W13" s="18">
        <f>P13*M13</f>
        <v>1680</v>
      </c>
    </row>
    <row r="14" spans="1:23" ht="99.95" customHeight="1">
      <c r="A14" s="11"/>
      <c r="B14" t="s">
        <v>185</v>
      </c>
      <c r="C14" t="s">
        <v>1</v>
      </c>
      <c r="D14" t="s">
        <v>190</v>
      </c>
      <c r="E14" t="s">
        <v>4</v>
      </c>
      <c r="F14" t="s">
        <v>5</v>
      </c>
      <c r="G14" t="s">
        <v>8</v>
      </c>
      <c r="H14" t="s">
        <v>0</v>
      </c>
      <c r="I14" t="s">
        <v>31</v>
      </c>
      <c r="J14" t="s">
        <v>32</v>
      </c>
      <c r="K14" t="s">
        <v>33</v>
      </c>
      <c r="L14" t="s">
        <v>7</v>
      </c>
      <c r="M14">
        <v>11</v>
      </c>
      <c r="N14">
        <v>11</v>
      </c>
      <c r="O14" s="7">
        <v>105</v>
      </c>
      <c r="P14" s="7">
        <f t="shared" si="0"/>
        <v>210</v>
      </c>
      <c r="Q14" s="7">
        <f>O14*M14</f>
        <v>1155</v>
      </c>
      <c r="R14" s="1">
        <v>8052860926282</v>
      </c>
      <c r="T14" s="13" t="s">
        <v>9</v>
      </c>
      <c r="U14" s="13" t="e">
        <f>#REF!*M14</f>
        <v>#REF!</v>
      </c>
      <c r="V14">
        <f>O14*M14</f>
        <v>1155</v>
      </c>
      <c r="W14" s="18">
        <f>P14*M14</f>
        <v>2310</v>
      </c>
    </row>
    <row r="15" spans="1:23" ht="99.95" customHeight="1">
      <c r="A15" s="11"/>
      <c r="B15" t="s">
        <v>185</v>
      </c>
      <c r="C15" t="s">
        <v>1</v>
      </c>
      <c r="D15" t="s">
        <v>190</v>
      </c>
      <c r="E15" t="s">
        <v>4</v>
      </c>
      <c r="F15" t="s">
        <v>5</v>
      </c>
      <c r="G15" t="s">
        <v>8</v>
      </c>
      <c r="H15" t="s">
        <v>0</v>
      </c>
      <c r="I15" t="s">
        <v>34</v>
      </c>
      <c r="J15" t="s">
        <v>35</v>
      </c>
      <c r="K15" t="s">
        <v>25</v>
      </c>
      <c r="L15" t="s">
        <v>7</v>
      </c>
      <c r="M15">
        <v>7</v>
      </c>
      <c r="N15">
        <v>7</v>
      </c>
      <c r="O15" s="7">
        <v>105</v>
      </c>
      <c r="P15" s="7">
        <f t="shared" si="0"/>
        <v>210</v>
      </c>
      <c r="Q15" s="7">
        <f>O15*M15</f>
        <v>735</v>
      </c>
      <c r="R15" s="1">
        <v>8052860926299</v>
      </c>
      <c r="T15" s="13" t="s">
        <v>9</v>
      </c>
      <c r="U15" s="13" t="e">
        <f>#REF!*M15</f>
        <v>#REF!</v>
      </c>
      <c r="V15">
        <f>O15*M15</f>
        <v>735</v>
      </c>
      <c r="W15" s="18">
        <f>P15*M15</f>
        <v>1470</v>
      </c>
    </row>
    <row r="16" spans="1:23" ht="99.95" customHeight="1">
      <c r="A16" s="11"/>
      <c r="B16" t="s">
        <v>185</v>
      </c>
      <c r="C16" t="s">
        <v>1</v>
      </c>
      <c r="D16" t="s">
        <v>190</v>
      </c>
      <c r="E16" t="s">
        <v>4</v>
      </c>
      <c r="F16" t="s">
        <v>5</v>
      </c>
      <c r="G16" t="s">
        <v>8</v>
      </c>
      <c r="H16" t="s">
        <v>0</v>
      </c>
      <c r="I16" t="s">
        <v>36</v>
      </c>
      <c r="J16" t="s">
        <v>37</v>
      </c>
      <c r="K16" t="s">
        <v>30</v>
      </c>
      <c r="L16" t="s">
        <v>7</v>
      </c>
      <c r="M16">
        <v>12</v>
      </c>
      <c r="N16">
        <v>12</v>
      </c>
      <c r="O16" s="7">
        <v>88</v>
      </c>
      <c r="P16" s="7">
        <f t="shared" si="0"/>
        <v>176</v>
      </c>
      <c r="Q16" s="7">
        <f>O16*M16</f>
        <v>1056</v>
      </c>
      <c r="R16" s="1">
        <v>8052860926305</v>
      </c>
      <c r="T16" s="13" t="s">
        <v>9</v>
      </c>
      <c r="U16" s="13" t="e">
        <f>#REF!*M16</f>
        <v>#REF!</v>
      </c>
      <c r="V16">
        <f>O16*M16</f>
        <v>1056</v>
      </c>
      <c r="W16" s="18">
        <f>P16*M16</f>
        <v>2112</v>
      </c>
    </row>
    <row r="17" spans="1:23" ht="99.95" customHeight="1">
      <c r="A17" s="11"/>
      <c r="B17" t="s">
        <v>185</v>
      </c>
      <c r="C17" t="s">
        <v>1</v>
      </c>
      <c r="D17" t="s">
        <v>190</v>
      </c>
      <c r="E17" t="s">
        <v>4</v>
      </c>
      <c r="F17" t="s">
        <v>5</v>
      </c>
      <c r="G17" t="s">
        <v>8</v>
      </c>
      <c r="H17" t="s">
        <v>0</v>
      </c>
      <c r="I17" t="s">
        <v>38</v>
      </c>
      <c r="J17" t="s">
        <v>39</v>
      </c>
      <c r="K17" t="s">
        <v>30</v>
      </c>
      <c r="L17" t="s">
        <v>7</v>
      </c>
      <c r="M17">
        <v>17</v>
      </c>
      <c r="N17">
        <v>17</v>
      </c>
      <c r="O17" s="7">
        <v>94</v>
      </c>
      <c r="P17" s="7">
        <f t="shared" si="0"/>
        <v>188</v>
      </c>
      <c r="Q17" s="7">
        <f>O17*M17</f>
        <v>1598</v>
      </c>
      <c r="R17" s="1">
        <v>8050160012971</v>
      </c>
      <c r="T17" s="13" t="s">
        <v>9</v>
      </c>
      <c r="U17" s="13" t="e">
        <f>#REF!*M17</f>
        <v>#REF!</v>
      </c>
      <c r="V17">
        <f>O17*M17</f>
        <v>1598</v>
      </c>
      <c r="W17" s="18">
        <f>P17*M17</f>
        <v>3196</v>
      </c>
    </row>
    <row r="18" spans="1:23" ht="99.95" customHeight="1">
      <c r="A18" s="11"/>
      <c r="B18" t="s">
        <v>185</v>
      </c>
      <c r="C18" t="s">
        <v>1</v>
      </c>
      <c r="D18" t="s">
        <v>190</v>
      </c>
      <c r="E18" t="s">
        <v>4</v>
      </c>
      <c r="F18" t="s">
        <v>5</v>
      </c>
      <c r="G18" t="s">
        <v>43</v>
      </c>
      <c r="H18" t="s">
        <v>0</v>
      </c>
      <c r="I18" t="s">
        <v>40</v>
      </c>
      <c r="J18" t="s">
        <v>41</v>
      </c>
      <c r="K18" t="s">
        <v>42</v>
      </c>
      <c r="L18" t="s">
        <v>7</v>
      </c>
      <c r="M18">
        <v>30</v>
      </c>
      <c r="N18">
        <v>30</v>
      </c>
      <c r="O18" s="7">
        <v>105</v>
      </c>
      <c r="P18" s="7">
        <f t="shared" si="0"/>
        <v>210</v>
      </c>
      <c r="Q18" s="7">
        <f>O18*M18</f>
        <v>3150</v>
      </c>
      <c r="R18" s="1">
        <v>8052860924714</v>
      </c>
      <c r="T18" s="13" t="s">
        <v>9</v>
      </c>
      <c r="U18" s="13" t="e">
        <f>#REF!*M18</f>
        <v>#REF!</v>
      </c>
      <c r="V18">
        <f>O18*M18</f>
        <v>3150</v>
      </c>
      <c r="W18" s="18">
        <f>P18*M18</f>
        <v>6300</v>
      </c>
    </row>
    <row r="19" spans="1:23" ht="99.95" customHeight="1">
      <c r="A19" s="11"/>
      <c r="B19" t="s">
        <v>185</v>
      </c>
      <c r="C19" t="s">
        <v>1</v>
      </c>
      <c r="D19" t="s">
        <v>190</v>
      </c>
      <c r="E19" t="s">
        <v>4</v>
      </c>
      <c r="F19" t="s">
        <v>5</v>
      </c>
      <c r="G19" t="s">
        <v>43</v>
      </c>
      <c r="H19" t="s">
        <v>0</v>
      </c>
      <c r="I19" t="s">
        <v>40</v>
      </c>
      <c r="J19" t="s">
        <v>41</v>
      </c>
      <c r="K19" t="s">
        <v>22</v>
      </c>
      <c r="L19" t="s">
        <v>7</v>
      </c>
      <c r="M19">
        <v>8</v>
      </c>
      <c r="N19">
        <v>8</v>
      </c>
      <c r="O19" s="7">
        <v>105</v>
      </c>
      <c r="P19" s="7">
        <f t="shared" si="0"/>
        <v>210</v>
      </c>
      <c r="Q19" s="7">
        <f>O19*M19</f>
        <v>840</v>
      </c>
      <c r="R19" s="1">
        <v>8052860987108</v>
      </c>
      <c r="T19" s="13" t="s">
        <v>9</v>
      </c>
      <c r="U19" s="13" t="e">
        <f>#REF!*M19</f>
        <v>#REF!</v>
      </c>
      <c r="V19">
        <f>O19*M19</f>
        <v>840</v>
      </c>
      <c r="W19" s="18">
        <f>P19*M19</f>
        <v>1680</v>
      </c>
    </row>
    <row r="20" spans="1:23" ht="99.95" customHeight="1">
      <c r="A20" s="11"/>
      <c r="B20" t="s">
        <v>185</v>
      </c>
      <c r="C20" t="s">
        <v>1</v>
      </c>
      <c r="D20" t="s">
        <v>190</v>
      </c>
      <c r="E20" t="s">
        <v>4</v>
      </c>
      <c r="F20" t="s">
        <v>5</v>
      </c>
      <c r="G20" t="s">
        <v>43</v>
      </c>
      <c r="H20" t="s">
        <v>0</v>
      </c>
      <c r="I20" t="s">
        <v>44</v>
      </c>
      <c r="J20" t="s">
        <v>45</v>
      </c>
      <c r="K20" t="s">
        <v>42</v>
      </c>
      <c r="L20" t="s">
        <v>7</v>
      </c>
      <c r="M20">
        <v>22</v>
      </c>
      <c r="N20">
        <v>22</v>
      </c>
      <c r="O20" s="7">
        <v>97</v>
      </c>
      <c r="P20" s="7">
        <f t="shared" si="0"/>
        <v>194</v>
      </c>
      <c r="Q20" s="7">
        <f>O20*M20</f>
        <v>2134</v>
      </c>
      <c r="R20" s="1">
        <v>8052860924745</v>
      </c>
      <c r="T20" s="13" t="s">
        <v>9</v>
      </c>
      <c r="U20" s="13" t="e">
        <f>#REF!*M20</f>
        <v>#REF!</v>
      </c>
      <c r="V20">
        <f>O20*M20</f>
        <v>2134</v>
      </c>
      <c r="W20" s="18">
        <f>P20*M20</f>
        <v>4268</v>
      </c>
    </row>
    <row r="21" spans="1:23" ht="99.95" customHeight="1">
      <c r="A21" s="11"/>
      <c r="B21" t="s">
        <v>185</v>
      </c>
      <c r="C21" t="s">
        <v>1</v>
      </c>
      <c r="D21" t="s">
        <v>190</v>
      </c>
      <c r="E21" t="s">
        <v>4</v>
      </c>
      <c r="F21" t="s">
        <v>5</v>
      </c>
      <c r="G21" t="s">
        <v>43</v>
      </c>
      <c r="H21" t="s">
        <v>0</v>
      </c>
      <c r="I21" t="s">
        <v>44</v>
      </c>
      <c r="J21" t="s">
        <v>45</v>
      </c>
      <c r="K21" t="s">
        <v>12</v>
      </c>
      <c r="L21" t="s">
        <v>7</v>
      </c>
      <c r="M21">
        <v>3</v>
      </c>
      <c r="N21">
        <v>3</v>
      </c>
      <c r="O21" s="7">
        <v>97</v>
      </c>
      <c r="P21" s="7">
        <f t="shared" si="0"/>
        <v>194</v>
      </c>
      <c r="Q21" s="7">
        <f>O21*M21</f>
        <v>291</v>
      </c>
      <c r="R21" s="1">
        <v>8052860924738</v>
      </c>
      <c r="T21" s="13" t="s">
        <v>9</v>
      </c>
      <c r="U21" s="13" t="e">
        <f>#REF!*M21</f>
        <v>#REF!</v>
      </c>
      <c r="V21">
        <f>O21*M21</f>
        <v>291</v>
      </c>
      <c r="W21" s="18">
        <f>P21*M21</f>
        <v>582</v>
      </c>
    </row>
    <row r="22" spans="1:23" ht="99.95" customHeight="1">
      <c r="A22" s="11"/>
      <c r="B22" t="s">
        <v>185</v>
      </c>
      <c r="C22" t="s">
        <v>1</v>
      </c>
      <c r="D22" t="s">
        <v>190</v>
      </c>
      <c r="E22" t="s">
        <v>4</v>
      </c>
      <c r="F22" t="s">
        <v>5</v>
      </c>
      <c r="G22" t="s">
        <v>43</v>
      </c>
      <c r="H22" t="s">
        <v>0</v>
      </c>
      <c r="I22" t="s">
        <v>46</v>
      </c>
      <c r="J22" t="s">
        <v>47</v>
      </c>
      <c r="K22" t="s">
        <v>33</v>
      </c>
      <c r="L22" t="s">
        <v>7</v>
      </c>
      <c r="M22">
        <v>15</v>
      </c>
      <c r="N22">
        <v>15</v>
      </c>
      <c r="O22" s="7">
        <v>97</v>
      </c>
      <c r="P22" s="7">
        <f t="shared" si="0"/>
        <v>194</v>
      </c>
      <c r="Q22" s="7">
        <f>O22*M22</f>
        <v>1455</v>
      </c>
      <c r="R22" s="1">
        <v>8052860924752</v>
      </c>
      <c r="T22" s="13" t="s">
        <v>9</v>
      </c>
      <c r="U22" s="13" t="e">
        <f>#REF!*M22</f>
        <v>#REF!</v>
      </c>
      <c r="V22">
        <f>O22*M22</f>
        <v>1455</v>
      </c>
      <c r="W22" s="18">
        <f>P22*M22</f>
        <v>2910</v>
      </c>
    </row>
    <row r="23" spans="1:23" ht="99.95" customHeight="1">
      <c r="A23" s="11"/>
      <c r="B23" t="s">
        <v>185</v>
      </c>
      <c r="C23" t="s">
        <v>1</v>
      </c>
      <c r="D23" t="s">
        <v>190</v>
      </c>
      <c r="E23" t="s">
        <v>4</v>
      </c>
      <c r="F23" t="s">
        <v>5</v>
      </c>
      <c r="G23" t="s">
        <v>43</v>
      </c>
      <c r="H23" t="s">
        <v>0</v>
      </c>
      <c r="I23" t="s">
        <v>48</v>
      </c>
      <c r="J23" t="s">
        <v>49</v>
      </c>
      <c r="K23" t="s">
        <v>33</v>
      </c>
      <c r="L23" t="s">
        <v>7</v>
      </c>
      <c r="M23">
        <v>9</v>
      </c>
      <c r="N23">
        <v>9</v>
      </c>
      <c r="O23" s="7">
        <v>83</v>
      </c>
      <c r="P23" s="7">
        <f t="shared" si="0"/>
        <v>166</v>
      </c>
      <c r="Q23" s="7">
        <f>O23*M23</f>
        <v>747</v>
      </c>
      <c r="R23" s="1">
        <v>8052860924783</v>
      </c>
      <c r="T23" s="13" t="s">
        <v>9</v>
      </c>
      <c r="U23" s="13" t="e">
        <f>#REF!*M23</f>
        <v>#REF!</v>
      </c>
      <c r="V23">
        <f>O23*M23</f>
        <v>747</v>
      </c>
      <c r="W23" s="18">
        <f>P23*M23</f>
        <v>1494</v>
      </c>
    </row>
    <row r="24" spans="1:23" ht="99.95" customHeight="1">
      <c r="A24" s="11"/>
      <c r="B24" t="s">
        <v>185</v>
      </c>
      <c r="C24" t="s">
        <v>1</v>
      </c>
      <c r="D24" t="s">
        <v>190</v>
      </c>
      <c r="E24" t="s">
        <v>4</v>
      </c>
      <c r="F24" t="s">
        <v>5</v>
      </c>
      <c r="G24" t="s">
        <v>43</v>
      </c>
      <c r="H24" t="s">
        <v>0</v>
      </c>
      <c r="I24" t="s">
        <v>50</v>
      </c>
      <c r="J24" t="s">
        <v>51</v>
      </c>
      <c r="K24" t="s">
        <v>17</v>
      </c>
      <c r="L24" t="s">
        <v>7</v>
      </c>
      <c r="M24">
        <v>21</v>
      </c>
      <c r="N24">
        <v>21</v>
      </c>
      <c r="O24" s="7">
        <v>83</v>
      </c>
      <c r="P24" s="7">
        <f t="shared" si="0"/>
        <v>166</v>
      </c>
      <c r="Q24" s="7">
        <f>O24*M24</f>
        <v>1743</v>
      </c>
      <c r="R24" s="1">
        <v>8052860987146</v>
      </c>
      <c r="T24" s="13" t="s">
        <v>9</v>
      </c>
      <c r="U24" s="13" t="e">
        <f>#REF!*M24</f>
        <v>#REF!</v>
      </c>
      <c r="V24">
        <f>O24*M24</f>
        <v>1743</v>
      </c>
      <c r="W24" s="18">
        <f>P24*M24</f>
        <v>3486</v>
      </c>
    </row>
    <row r="25" spans="1:23" ht="99.95" customHeight="1">
      <c r="A25" s="11"/>
      <c r="B25" t="s">
        <v>185</v>
      </c>
      <c r="C25" t="s">
        <v>1</v>
      </c>
      <c r="D25" t="s">
        <v>190</v>
      </c>
      <c r="E25" t="s">
        <v>4</v>
      </c>
      <c r="F25" t="s">
        <v>5</v>
      </c>
      <c r="G25" t="s">
        <v>43</v>
      </c>
      <c r="H25" t="s">
        <v>0</v>
      </c>
      <c r="I25" t="s">
        <v>52</v>
      </c>
      <c r="J25" t="s">
        <v>53</v>
      </c>
      <c r="K25" t="s">
        <v>33</v>
      </c>
      <c r="L25" t="s">
        <v>7</v>
      </c>
      <c r="M25">
        <v>8</v>
      </c>
      <c r="N25">
        <v>8</v>
      </c>
      <c r="O25" s="7">
        <v>83</v>
      </c>
      <c r="P25" s="7">
        <f t="shared" si="0"/>
        <v>166</v>
      </c>
      <c r="Q25" s="7">
        <f>O25*M25</f>
        <v>664</v>
      </c>
      <c r="R25" s="1">
        <v>8052860924844</v>
      </c>
      <c r="T25" s="13" t="s">
        <v>9</v>
      </c>
      <c r="U25" s="13" t="e">
        <f>#REF!*M25</f>
        <v>#REF!</v>
      </c>
      <c r="V25">
        <f>O25*M25</f>
        <v>664</v>
      </c>
      <c r="W25" s="18">
        <f>P25*M25</f>
        <v>1328</v>
      </c>
    </row>
    <row r="26" spans="1:23" ht="99.95" customHeight="1">
      <c r="A26" s="11"/>
      <c r="B26" t="s">
        <v>185</v>
      </c>
      <c r="C26" t="s">
        <v>1</v>
      </c>
      <c r="D26" t="s">
        <v>190</v>
      </c>
      <c r="E26" t="s">
        <v>4</v>
      </c>
      <c r="F26" t="s">
        <v>5</v>
      </c>
      <c r="G26" t="s">
        <v>43</v>
      </c>
      <c r="H26" t="s">
        <v>0</v>
      </c>
      <c r="I26" t="s">
        <v>54</v>
      </c>
      <c r="J26" t="s">
        <v>55</v>
      </c>
      <c r="K26" t="s">
        <v>17</v>
      </c>
      <c r="L26" t="s">
        <v>7</v>
      </c>
      <c r="M26">
        <v>2</v>
      </c>
      <c r="N26">
        <v>2</v>
      </c>
      <c r="O26" s="7">
        <v>83</v>
      </c>
      <c r="P26" s="7">
        <f t="shared" si="0"/>
        <v>166</v>
      </c>
      <c r="Q26" s="7">
        <f>O26*M26</f>
        <v>166</v>
      </c>
      <c r="R26" s="1">
        <v>8052860924837</v>
      </c>
      <c r="T26" s="13" t="s">
        <v>9</v>
      </c>
      <c r="U26" s="13" t="e">
        <f>#REF!*M26</f>
        <v>#REF!</v>
      </c>
      <c r="V26">
        <f>O26*M26</f>
        <v>166</v>
      </c>
      <c r="W26" s="18">
        <f>P26*M26</f>
        <v>332</v>
      </c>
    </row>
    <row r="27" spans="1:23" ht="99.95" customHeight="1">
      <c r="A27" s="11"/>
      <c r="B27" t="s">
        <v>185</v>
      </c>
      <c r="C27" t="s">
        <v>1</v>
      </c>
      <c r="D27" t="s">
        <v>190</v>
      </c>
      <c r="E27" t="s">
        <v>4</v>
      </c>
      <c r="F27" t="s">
        <v>5</v>
      </c>
      <c r="G27" t="s">
        <v>43</v>
      </c>
      <c r="H27" t="s">
        <v>0</v>
      </c>
      <c r="I27" t="s">
        <v>56</v>
      </c>
      <c r="J27" t="s">
        <v>57</v>
      </c>
      <c r="K27" t="s">
        <v>12</v>
      </c>
      <c r="L27" t="s">
        <v>7</v>
      </c>
      <c r="M27">
        <v>10</v>
      </c>
      <c r="N27">
        <v>10</v>
      </c>
      <c r="O27" s="7">
        <v>105</v>
      </c>
      <c r="P27" s="7">
        <f t="shared" si="0"/>
        <v>210</v>
      </c>
      <c r="Q27" s="7">
        <f>O27*M27</f>
        <v>1050</v>
      </c>
      <c r="R27" s="1">
        <v>8052860924882</v>
      </c>
      <c r="T27" s="13" t="s">
        <v>9</v>
      </c>
      <c r="U27" s="13" t="e">
        <f>#REF!*M27</f>
        <v>#REF!</v>
      </c>
      <c r="V27">
        <f>O27*M27</f>
        <v>1050</v>
      </c>
      <c r="W27" s="18">
        <f>P27*M27</f>
        <v>2100</v>
      </c>
    </row>
    <row r="28" spans="1:23" ht="99.95" customHeight="1">
      <c r="A28" s="11"/>
      <c r="B28" t="s">
        <v>185</v>
      </c>
      <c r="C28" t="s">
        <v>1</v>
      </c>
      <c r="D28" t="s">
        <v>190</v>
      </c>
      <c r="E28" t="s">
        <v>4</v>
      </c>
      <c r="F28" t="s">
        <v>5</v>
      </c>
      <c r="G28" t="s">
        <v>43</v>
      </c>
      <c r="H28" t="s">
        <v>0</v>
      </c>
      <c r="I28" t="s">
        <v>58</v>
      </c>
      <c r="J28" t="s">
        <v>59</v>
      </c>
      <c r="K28" t="s">
        <v>60</v>
      </c>
      <c r="L28" t="s">
        <v>7</v>
      </c>
      <c r="M28">
        <v>8</v>
      </c>
      <c r="N28">
        <v>8</v>
      </c>
      <c r="O28" s="7">
        <v>94</v>
      </c>
      <c r="P28" s="7">
        <f t="shared" si="0"/>
        <v>188</v>
      </c>
      <c r="Q28" s="7">
        <f>O28*M28</f>
        <v>752</v>
      </c>
      <c r="R28" s="1">
        <v>8052860924943</v>
      </c>
      <c r="T28" s="13" t="s">
        <v>9</v>
      </c>
      <c r="U28" s="13" t="e">
        <f>#REF!*M28</f>
        <v>#REF!</v>
      </c>
      <c r="V28">
        <f>O28*M28</f>
        <v>752</v>
      </c>
      <c r="W28" s="18">
        <f>P28*M28</f>
        <v>1504</v>
      </c>
    </row>
    <row r="29" spans="1:23" ht="99.95" customHeight="1">
      <c r="A29" s="11"/>
      <c r="B29" t="s">
        <v>185</v>
      </c>
      <c r="C29" t="s">
        <v>1</v>
      </c>
      <c r="D29" t="s">
        <v>190</v>
      </c>
      <c r="E29" t="s">
        <v>4</v>
      </c>
      <c r="F29" t="s">
        <v>63</v>
      </c>
      <c r="G29" t="s">
        <v>43</v>
      </c>
      <c r="H29" t="s">
        <v>0</v>
      </c>
      <c r="I29" t="s">
        <v>61</v>
      </c>
      <c r="J29" t="s">
        <v>62</v>
      </c>
      <c r="K29" t="s">
        <v>22</v>
      </c>
      <c r="L29" t="s">
        <v>7</v>
      </c>
      <c r="M29">
        <v>10</v>
      </c>
      <c r="N29">
        <v>10</v>
      </c>
      <c r="O29" s="7">
        <v>90</v>
      </c>
      <c r="P29" s="7">
        <f t="shared" si="0"/>
        <v>180</v>
      </c>
      <c r="Q29" s="7">
        <f>O29*M29</f>
        <v>900</v>
      </c>
      <c r="R29" s="1">
        <v>2000054328363</v>
      </c>
      <c r="S29" s="1">
        <v>8050160091280</v>
      </c>
      <c r="T29" s="13" t="s">
        <v>9</v>
      </c>
      <c r="U29" s="13" t="e">
        <f>#REF!*M29</f>
        <v>#REF!</v>
      </c>
      <c r="V29">
        <f>O29*M29</f>
        <v>900</v>
      </c>
      <c r="W29" s="18">
        <f>P29*M29</f>
        <v>1800</v>
      </c>
    </row>
    <row r="30" spans="1:23" ht="99.95" customHeight="1">
      <c r="A30" s="11"/>
      <c r="B30" t="s">
        <v>185</v>
      </c>
      <c r="C30" t="s">
        <v>1</v>
      </c>
      <c r="D30" t="s">
        <v>190</v>
      </c>
      <c r="E30" t="s">
        <v>4</v>
      </c>
      <c r="F30" t="s">
        <v>5</v>
      </c>
      <c r="G30" t="s">
        <v>8</v>
      </c>
      <c r="H30" t="s">
        <v>0</v>
      </c>
      <c r="I30" t="s">
        <v>64</v>
      </c>
      <c r="J30" t="s">
        <v>65</v>
      </c>
      <c r="K30" t="s">
        <v>22</v>
      </c>
      <c r="L30" t="s">
        <v>7</v>
      </c>
      <c r="M30">
        <v>8</v>
      </c>
      <c r="N30">
        <v>8</v>
      </c>
      <c r="O30" s="7">
        <v>121</v>
      </c>
      <c r="P30" s="7">
        <f t="shared" si="0"/>
        <v>242</v>
      </c>
      <c r="Q30" s="7">
        <f>O30*M30</f>
        <v>968</v>
      </c>
      <c r="R30" s="1">
        <v>8052860929917</v>
      </c>
      <c r="T30" s="13" t="s">
        <v>9</v>
      </c>
      <c r="U30" s="13" t="e">
        <f>#REF!*M30</f>
        <v>#REF!</v>
      </c>
      <c r="V30">
        <f>O30*M30</f>
        <v>968</v>
      </c>
      <c r="W30" s="18">
        <f>P30*M30</f>
        <v>1936</v>
      </c>
    </row>
    <row r="31" spans="1:23" ht="99.95" customHeight="1">
      <c r="A31" s="11"/>
      <c r="B31" t="s">
        <v>185</v>
      </c>
      <c r="C31" t="s">
        <v>1</v>
      </c>
      <c r="D31" t="s">
        <v>190</v>
      </c>
      <c r="E31" t="s">
        <v>4</v>
      </c>
      <c r="F31" t="s">
        <v>5</v>
      </c>
      <c r="G31" t="s">
        <v>8</v>
      </c>
      <c r="H31" t="s">
        <v>0</v>
      </c>
      <c r="I31" t="s">
        <v>66</v>
      </c>
      <c r="J31" t="s">
        <v>67</v>
      </c>
      <c r="K31" t="s">
        <v>68</v>
      </c>
      <c r="L31" t="s">
        <v>7</v>
      </c>
      <c r="M31">
        <v>8</v>
      </c>
      <c r="N31">
        <v>8</v>
      </c>
      <c r="O31" s="7">
        <v>121</v>
      </c>
      <c r="P31" s="7">
        <f t="shared" si="0"/>
        <v>242</v>
      </c>
      <c r="Q31" s="7">
        <f>O31*M31</f>
        <v>968</v>
      </c>
      <c r="R31" s="1">
        <v>8052860929924</v>
      </c>
      <c r="T31" s="13" t="s">
        <v>9</v>
      </c>
      <c r="U31" s="13" t="e">
        <f>#REF!*M31</f>
        <v>#REF!</v>
      </c>
      <c r="V31">
        <f>O31*M31</f>
        <v>968</v>
      </c>
      <c r="W31" s="18">
        <f>P31*M31</f>
        <v>1936</v>
      </c>
    </row>
    <row r="32" spans="1:23" ht="99.95" customHeight="1">
      <c r="A32" s="11"/>
      <c r="B32" t="s">
        <v>185</v>
      </c>
      <c r="C32" t="s">
        <v>1</v>
      </c>
      <c r="D32" t="s">
        <v>190</v>
      </c>
      <c r="E32" t="s">
        <v>4</v>
      </c>
      <c r="F32" t="s">
        <v>5</v>
      </c>
      <c r="G32" t="s">
        <v>8</v>
      </c>
      <c r="H32" t="s">
        <v>0</v>
      </c>
      <c r="I32" t="s">
        <v>69</v>
      </c>
      <c r="J32" t="s">
        <v>70</v>
      </c>
      <c r="K32" t="s">
        <v>12</v>
      </c>
      <c r="L32" t="s">
        <v>7</v>
      </c>
      <c r="M32">
        <v>18</v>
      </c>
      <c r="N32">
        <v>18</v>
      </c>
      <c r="O32" s="7">
        <v>110</v>
      </c>
      <c r="P32" s="7">
        <f t="shared" si="0"/>
        <v>220</v>
      </c>
      <c r="Q32" s="7">
        <f>O32*M32</f>
        <v>1980</v>
      </c>
      <c r="R32" s="1">
        <v>8052860929931</v>
      </c>
      <c r="T32" s="13" t="s">
        <v>9</v>
      </c>
      <c r="U32" s="13" t="e">
        <f>#REF!*M32</f>
        <v>#REF!</v>
      </c>
      <c r="V32">
        <f>O32*M32</f>
        <v>1980</v>
      </c>
      <c r="W32" s="18">
        <f>P32*M32</f>
        <v>3960</v>
      </c>
    </row>
    <row r="33" spans="1:23" ht="99.95" customHeight="1">
      <c r="A33" s="11"/>
      <c r="B33" t="s">
        <v>185</v>
      </c>
      <c r="C33" t="s">
        <v>1</v>
      </c>
      <c r="D33" t="s">
        <v>190</v>
      </c>
      <c r="E33" t="s">
        <v>4</v>
      </c>
      <c r="F33" t="s">
        <v>73</v>
      </c>
      <c r="G33" t="s">
        <v>8</v>
      </c>
      <c r="H33" t="s">
        <v>0</v>
      </c>
      <c r="I33" t="s">
        <v>71</v>
      </c>
      <c r="J33" t="s">
        <v>72</v>
      </c>
      <c r="K33" t="s">
        <v>22</v>
      </c>
      <c r="L33" t="s">
        <v>7</v>
      </c>
      <c r="M33">
        <v>3</v>
      </c>
      <c r="N33">
        <v>3</v>
      </c>
      <c r="O33" s="7">
        <v>99</v>
      </c>
      <c r="P33" s="7">
        <f t="shared" si="0"/>
        <v>198</v>
      </c>
      <c r="Q33" s="7">
        <f>O33*M33</f>
        <v>297</v>
      </c>
      <c r="R33" s="1">
        <v>8052860930449</v>
      </c>
      <c r="T33" s="13" t="s">
        <v>9</v>
      </c>
      <c r="U33" s="13" t="e">
        <f>#REF!*M33</f>
        <v>#REF!</v>
      </c>
      <c r="V33">
        <f>O33*M33</f>
        <v>297</v>
      </c>
      <c r="W33" s="18">
        <f>P33*M33</f>
        <v>594</v>
      </c>
    </row>
    <row r="34" spans="1:23" ht="99.95" customHeight="1">
      <c r="A34" s="11"/>
      <c r="B34" t="s">
        <v>185</v>
      </c>
      <c r="C34" t="s">
        <v>1</v>
      </c>
      <c r="D34" t="s">
        <v>190</v>
      </c>
      <c r="E34" t="s">
        <v>4</v>
      </c>
      <c r="F34" t="s">
        <v>5</v>
      </c>
      <c r="G34" t="s">
        <v>43</v>
      </c>
      <c r="H34" t="s">
        <v>0</v>
      </c>
      <c r="I34" t="s">
        <v>74</v>
      </c>
      <c r="J34" t="s">
        <v>75</v>
      </c>
      <c r="K34" t="s">
        <v>42</v>
      </c>
      <c r="L34" t="s">
        <v>7</v>
      </c>
      <c r="M34">
        <v>10</v>
      </c>
      <c r="N34">
        <v>10</v>
      </c>
      <c r="O34" s="7">
        <v>80</v>
      </c>
      <c r="P34" s="7">
        <f t="shared" si="0"/>
        <v>160</v>
      </c>
      <c r="Q34" s="7">
        <f>O34*M34</f>
        <v>800</v>
      </c>
      <c r="R34" s="1">
        <v>8052860925216</v>
      </c>
      <c r="T34" s="13" t="s">
        <v>9</v>
      </c>
      <c r="U34" s="13" t="e">
        <f>#REF!*M34</f>
        <v>#REF!</v>
      </c>
      <c r="V34">
        <f>O34*M34</f>
        <v>800</v>
      </c>
      <c r="W34" s="18">
        <f>P34*M34</f>
        <v>1600</v>
      </c>
    </row>
    <row r="35" spans="1:23" ht="99.95" customHeight="1">
      <c r="A35" s="11"/>
      <c r="B35" t="s">
        <v>185</v>
      </c>
      <c r="C35" t="s">
        <v>1</v>
      </c>
      <c r="D35" t="s">
        <v>190</v>
      </c>
      <c r="E35" t="s">
        <v>4</v>
      </c>
      <c r="F35" t="s">
        <v>5</v>
      </c>
      <c r="G35" t="s">
        <v>43</v>
      </c>
      <c r="H35" t="s">
        <v>0</v>
      </c>
      <c r="I35" t="s">
        <v>76</v>
      </c>
      <c r="J35" t="s">
        <v>77</v>
      </c>
      <c r="K35" t="s">
        <v>30</v>
      </c>
      <c r="L35" t="s">
        <v>7</v>
      </c>
      <c r="M35">
        <v>7</v>
      </c>
      <c r="N35">
        <v>7</v>
      </c>
      <c r="O35" s="7">
        <v>69</v>
      </c>
      <c r="P35" s="7">
        <f t="shared" si="0"/>
        <v>138</v>
      </c>
      <c r="Q35" s="7">
        <f>O35*M35</f>
        <v>483</v>
      </c>
      <c r="R35" s="1">
        <v>8052860925247</v>
      </c>
      <c r="T35" s="13" t="s">
        <v>9</v>
      </c>
      <c r="U35" s="13" t="e">
        <f>#REF!*M35</f>
        <v>#REF!</v>
      </c>
      <c r="V35">
        <f>O35*M35</f>
        <v>483</v>
      </c>
      <c r="W35" s="18">
        <f>P35*M35</f>
        <v>966</v>
      </c>
    </row>
    <row r="36" spans="1:23" ht="99.95" customHeight="1">
      <c r="A36" s="11"/>
      <c r="B36" t="s">
        <v>185</v>
      </c>
      <c r="C36" t="s">
        <v>1</v>
      </c>
      <c r="D36" t="s">
        <v>190</v>
      </c>
      <c r="E36" t="s">
        <v>4</v>
      </c>
      <c r="F36" t="s">
        <v>5</v>
      </c>
      <c r="G36" t="s">
        <v>43</v>
      </c>
      <c r="H36" t="s">
        <v>0</v>
      </c>
      <c r="I36" t="s">
        <v>78</v>
      </c>
      <c r="J36" t="s">
        <v>79</v>
      </c>
      <c r="K36" t="s">
        <v>33</v>
      </c>
      <c r="L36" t="s">
        <v>7</v>
      </c>
      <c r="M36">
        <v>15</v>
      </c>
      <c r="N36">
        <v>15</v>
      </c>
      <c r="O36" s="7">
        <v>69</v>
      </c>
      <c r="P36" s="7">
        <f t="shared" si="0"/>
        <v>138</v>
      </c>
      <c r="Q36" s="7">
        <f>O36*M36</f>
        <v>1035</v>
      </c>
      <c r="R36" s="1">
        <v>8052860925254</v>
      </c>
      <c r="T36" s="13" t="s">
        <v>9</v>
      </c>
      <c r="U36" s="13" t="e">
        <f>#REF!*M36</f>
        <v>#REF!</v>
      </c>
      <c r="V36">
        <f>O36*M36</f>
        <v>1035</v>
      </c>
      <c r="W36" s="18">
        <f>P36*M36</f>
        <v>2070</v>
      </c>
    </row>
    <row r="37" spans="1:23" ht="99.95" customHeight="1">
      <c r="A37" s="11"/>
      <c r="B37" t="s">
        <v>185</v>
      </c>
      <c r="C37" t="s">
        <v>1</v>
      </c>
      <c r="D37" t="s">
        <v>190</v>
      </c>
      <c r="E37" t="s">
        <v>4</v>
      </c>
      <c r="F37" t="s">
        <v>5</v>
      </c>
      <c r="G37" t="s">
        <v>43</v>
      </c>
      <c r="H37" t="s">
        <v>0</v>
      </c>
      <c r="I37" t="s">
        <v>80</v>
      </c>
      <c r="J37" t="s">
        <v>81</v>
      </c>
      <c r="K37" t="s">
        <v>60</v>
      </c>
      <c r="L37" t="s">
        <v>7</v>
      </c>
      <c r="M37">
        <v>12</v>
      </c>
      <c r="N37">
        <v>12</v>
      </c>
      <c r="O37" s="7">
        <v>69</v>
      </c>
      <c r="P37" s="7">
        <f t="shared" si="0"/>
        <v>138</v>
      </c>
      <c r="Q37" s="7">
        <f>O37*M37</f>
        <v>828</v>
      </c>
      <c r="R37" s="1">
        <v>8052860925261</v>
      </c>
      <c r="T37" s="13" t="s">
        <v>9</v>
      </c>
      <c r="U37" s="13" t="e">
        <f>#REF!*M37</f>
        <v>#REF!</v>
      </c>
      <c r="V37">
        <f>O37*M37</f>
        <v>828</v>
      </c>
      <c r="W37" s="18">
        <f>P37*M37</f>
        <v>1656</v>
      </c>
    </row>
    <row r="38" spans="1:23" ht="99.95" customHeight="1">
      <c r="A38" s="11"/>
      <c r="B38" t="s">
        <v>185</v>
      </c>
      <c r="C38" t="s">
        <v>1</v>
      </c>
      <c r="D38" t="s">
        <v>190</v>
      </c>
      <c r="E38" t="s">
        <v>4</v>
      </c>
      <c r="F38" t="s">
        <v>84</v>
      </c>
      <c r="G38" t="s">
        <v>8</v>
      </c>
      <c r="H38" t="s">
        <v>0</v>
      </c>
      <c r="I38" t="s">
        <v>82</v>
      </c>
      <c r="J38" t="s">
        <v>83</v>
      </c>
      <c r="K38" t="s">
        <v>85</v>
      </c>
      <c r="L38" t="s">
        <v>7</v>
      </c>
      <c r="M38">
        <v>6</v>
      </c>
      <c r="N38">
        <v>6</v>
      </c>
      <c r="O38" s="7">
        <v>108</v>
      </c>
      <c r="P38" s="7">
        <f t="shared" si="0"/>
        <v>216</v>
      </c>
      <c r="Q38" s="7">
        <f>O38*M38</f>
        <v>648</v>
      </c>
      <c r="R38" s="1">
        <v>8052860930494</v>
      </c>
      <c r="T38" s="13" t="s">
        <v>9</v>
      </c>
      <c r="U38" s="13" t="e">
        <f>#REF!*M38</f>
        <v>#REF!</v>
      </c>
      <c r="V38">
        <f>O38*M38</f>
        <v>648</v>
      </c>
      <c r="W38" s="18">
        <f>P38*M38</f>
        <v>1296</v>
      </c>
    </row>
    <row r="39" spans="1:23" ht="99.95" customHeight="1">
      <c r="A39" s="11"/>
      <c r="B39" t="s">
        <v>185</v>
      </c>
      <c r="C39" t="s">
        <v>1</v>
      </c>
      <c r="D39" t="s">
        <v>190</v>
      </c>
      <c r="E39" t="s">
        <v>4</v>
      </c>
      <c r="F39" t="s">
        <v>5</v>
      </c>
      <c r="G39" t="s">
        <v>88</v>
      </c>
      <c r="H39" t="s">
        <v>0</v>
      </c>
      <c r="I39" t="s">
        <v>86</v>
      </c>
      <c r="J39" t="s">
        <v>87</v>
      </c>
      <c r="K39" t="s">
        <v>6</v>
      </c>
      <c r="L39" t="s">
        <v>7</v>
      </c>
      <c r="M39">
        <v>3</v>
      </c>
      <c r="N39">
        <v>3</v>
      </c>
      <c r="O39" s="7">
        <v>69</v>
      </c>
      <c r="P39" s="7">
        <f t="shared" si="0"/>
        <v>138</v>
      </c>
      <c r="Q39" s="7">
        <f>O39*M39</f>
        <v>207</v>
      </c>
      <c r="R39" s="1">
        <v>8052860927814</v>
      </c>
      <c r="T39" s="13" t="s">
        <v>9</v>
      </c>
      <c r="U39" s="13" t="e">
        <f>#REF!*M39</f>
        <v>#REF!</v>
      </c>
      <c r="V39">
        <f>O39*M39</f>
        <v>207</v>
      </c>
      <c r="W39" s="18">
        <f>P39*M39</f>
        <v>414</v>
      </c>
    </row>
    <row r="40" spans="1:23" ht="99.95" customHeight="1">
      <c r="A40" s="11"/>
      <c r="B40" t="s">
        <v>185</v>
      </c>
      <c r="C40" t="s">
        <v>1</v>
      </c>
      <c r="D40" t="s">
        <v>190</v>
      </c>
      <c r="E40" t="s">
        <v>4</v>
      </c>
      <c r="F40" t="s">
        <v>5</v>
      </c>
      <c r="G40" t="s">
        <v>88</v>
      </c>
      <c r="H40" t="s">
        <v>0</v>
      </c>
      <c r="I40" t="s">
        <v>89</v>
      </c>
      <c r="J40" t="s">
        <v>90</v>
      </c>
      <c r="K40" t="s">
        <v>91</v>
      </c>
      <c r="L40" t="s">
        <v>7</v>
      </c>
      <c r="M40">
        <v>8</v>
      </c>
      <c r="N40">
        <v>8</v>
      </c>
      <c r="O40" s="7">
        <v>99</v>
      </c>
      <c r="P40" s="7">
        <f t="shared" si="0"/>
        <v>198</v>
      </c>
      <c r="Q40" s="7">
        <f>O40*M40</f>
        <v>792</v>
      </c>
      <c r="R40" s="1">
        <v>2000054328400</v>
      </c>
      <c r="S40" s="1">
        <v>8050160091099</v>
      </c>
      <c r="T40" s="13" t="s">
        <v>9</v>
      </c>
      <c r="U40" s="13" t="e">
        <f>#REF!*M40</f>
        <v>#REF!</v>
      </c>
      <c r="V40">
        <f>O40*M40</f>
        <v>792</v>
      </c>
      <c r="W40" s="18">
        <f>P40*M40</f>
        <v>1584</v>
      </c>
    </row>
    <row r="41" spans="1:23" ht="99.95" customHeight="1">
      <c r="A41" s="11"/>
      <c r="B41" t="s">
        <v>185</v>
      </c>
      <c r="C41" t="s">
        <v>1</v>
      </c>
      <c r="D41" t="s">
        <v>190</v>
      </c>
      <c r="E41" t="s">
        <v>4</v>
      </c>
      <c r="F41" t="s">
        <v>5</v>
      </c>
      <c r="G41" t="s">
        <v>88</v>
      </c>
      <c r="H41" t="s">
        <v>0</v>
      </c>
      <c r="I41" t="s">
        <v>89</v>
      </c>
      <c r="J41" t="s">
        <v>90</v>
      </c>
      <c r="K41" t="s">
        <v>22</v>
      </c>
      <c r="L41" t="s">
        <v>7</v>
      </c>
      <c r="M41">
        <v>5</v>
      </c>
      <c r="N41">
        <v>5</v>
      </c>
      <c r="O41" s="7">
        <v>99</v>
      </c>
      <c r="P41" s="7">
        <f t="shared" si="0"/>
        <v>198</v>
      </c>
      <c r="Q41" s="7">
        <f>O41*M41</f>
        <v>495</v>
      </c>
      <c r="R41" s="1">
        <v>2000054328387</v>
      </c>
      <c r="S41" s="1">
        <v>8050160173849</v>
      </c>
      <c r="T41" s="13" t="s">
        <v>9</v>
      </c>
      <c r="U41" s="13" t="e">
        <f>#REF!*M41</f>
        <v>#REF!</v>
      </c>
      <c r="V41">
        <f>O41*M41</f>
        <v>495</v>
      </c>
      <c r="W41" s="18">
        <f>P41*M41</f>
        <v>990</v>
      </c>
    </row>
    <row r="42" spans="1:23" ht="99.95" customHeight="1">
      <c r="A42" s="11"/>
      <c r="B42" t="s">
        <v>185</v>
      </c>
      <c r="C42" t="s">
        <v>1</v>
      </c>
      <c r="D42" t="s">
        <v>190</v>
      </c>
      <c r="E42" t="s">
        <v>4</v>
      </c>
      <c r="F42" t="s">
        <v>5</v>
      </c>
      <c r="G42" t="s">
        <v>88</v>
      </c>
      <c r="H42" t="s">
        <v>0</v>
      </c>
      <c r="I42" t="s">
        <v>89</v>
      </c>
      <c r="J42" t="s">
        <v>90</v>
      </c>
      <c r="K42" t="s">
        <v>92</v>
      </c>
      <c r="L42" t="s">
        <v>7</v>
      </c>
      <c r="M42">
        <v>1</v>
      </c>
      <c r="N42">
        <v>1</v>
      </c>
      <c r="O42" s="7">
        <v>99</v>
      </c>
      <c r="P42" s="7">
        <f t="shared" si="0"/>
        <v>198</v>
      </c>
      <c r="Q42" s="7">
        <f>O42*M42</f>
        <v>99</v>
      </c>
      <c r="R42" s="1">
        <v>2000054328394</v>
      </c>
      <c r="S42" s="1">
        <v>8050160091112</v>
      </c>
      <c r="T42" s="13" t="s">
        <v>9</v>
      </c>
      <c r="U42" s="13" t="e">
        <f>#REF!*M42</f>
        <v>#REF!</v>
      </c>
      <c r="V42">
        <f>O42*M42</f>
        <v>99</v>
      </c>
      <c r="W42" s="18">
        <f>P42*M42</f>
        <v>198</v>
      </c>
    </row>
    <row r="43" spans="1:23" ht="99.95" customHeight="1">
      <c r="A43" s="11"/>
      <c r="B43" t="s">
        <v>185</v>
      </c>
      <c r="C43" t="s">
        <v>1</v>
      </c>
      <c r="D43" t="s">
        <v>190</v>
      </c>
      <c r="E43" t="s">
        <v>4</v>
      </c>
      <c r="F43" t="s">
        <v>5</v>
      </c>
      <c r="G43" t="s">
        <v>43</v>
      </c>
      <c r="H43" t="s">
        <v>0</v>
      </c>
      <c r="I43" t="s">
        <v>93</v>
      </c>
      <c r="J43" t="s">
        <v>94</v>
      </c>
      <c r="K43" t="s">
        <v>95</v>
      </c>
      <c r="L43" t="s">
        <v>7</v>
      </c>
      <c r="M43">
        <v>15</v>
      </c>
      <c r="N43">
        <v>15</v>
      </c>
      <c r="O43" s="7">
        <v>86</v>
      </c>
      <c r="P43" s="7">
        <f t="shared" si="0"/>
        <v>172</v>
      </c>
      <c r="Q43" s="7">
        <f>O43*M43</f>
        <v>1290</v>
      </c>
      <c r="R43" s="1">
        <v>8052860943722</v>
      </c>
      <c r="T43" s="13" t="s">
        <v>9</v>
      </c>
      <c r="U43" s="13" t="e">
        <f>#REF!*M43</f>
        <v>#REF!</v>
      </c>
      <c r="V43">
        <f>O43*M43</f>
        <v>1290</v>
      </c>
      <c r="W43" s="18">
        <f>P43*M43</f>
        <v>2580</v>
      </c>
    </row>
    <row r="44" spans="1:23" ht="99.95" customHeight="1">
      <c r="A44" s="11"/>
      <c r="B44" t="s">
        <v>185</v>
      </c>
      <c r="C44" t="s">
        <v>1</v>
      </c>
      <c r="D44" t="s">
        <v>190</v>
      </c>
      <c r="E44" t="s">
        <v>4</v>
      </c>
      <c r="F44" t="s">
        <v>5</v>
      </c>
      <c r="G44" t="s">
        <v>43</v>
      </c>
      <c r="H44" t="s">
        <v>0</v>
      </c>
      <c r="I44" t="s">
        <v>96</v>
      </c>
      <c r="J44" t="s">
        <v>97</v>
      </c>
      <c r="K44" t="s">
        <v>98</v>
      </c>
      <c r="L44" t="s">
        <v>7</v>
      </c>
      <c r="M44">
        <v>3</v>
      </c>
      <c r="N44">
        <v>3</v>
      </c>
      <c r="O44" s="7">
        <v>86</v>
      </c>
      <c r="P44" s="7">
        <f t="shared" si="0"/>
        <v>172</v>
      </c>
      <c r="Q44" s="7">
        <f>O44*M44</f>
        <v>258</v>
      </c>
      <c r="R44" s="1">
        <v>8052860943739</v>
      </c>
      <c r="T44" s="13" t="s">
        <v>9</v>
      </c>
      <c r="U44" s="13" t="e">
        <f>#REF!*M44</f>
        <v>#REF!</v>
      </c>
      <c r="V44">
        <f>O44*M44</f>
        <v>258</v>
      </c>
      <c r="W44" s="18">
        <f>P44*M44</f>
        <v>516</v>
      </c>
    </row>
    <row r="45" spans="1:23" ht="99.95" customHeight="1">
      <c r="A45" s="11"/>
      <c r="B45" t="s">
        <v>185</v>
      </c>
      <c r="C45" t="s">
        <v>1</v>
      </c>
      <c r="D45" t="s">
        <v>190</v>
      </c>
      <c r="E45" t="s">
        <v>4</v>
      </c>
      <c r="F45" t="s">
        <v>5</v>
      </c>
      <c r="G45" t="s">
        <v>43</v>
      </c>
      <c r="H45" t="s">
        <v>0</v>
      </c>
      <c r="I45" t="s">
        <v>99</v>
      </c>
      <c r="J45" t="s">
        <v>100</v>
      </c>
      <c r="K45" t="s">
        <v>101</v>
      </c>
      <c r="L45" t="s">
        <v>7</v>
      </c>
      <c r="M45">
        <v>12</v>
      </c>
      <c r="N45">
        <v>12</v>
      </c>
      <c r="O45" s="7">
        <v>86</v>
      </c>
      <c r="P45" s="7">
        <f t="shared" si="0"/>
        <v>172</v>
      </c>
      <c r="Q45" s="7">
        <f>O45*M45</f>
        <v>1032</v>
      </c>
      <c r="R45" s="1">
        <v>8052860943777</v>
      </c>
      <c r="T45" s="13" t="s">
        <v>9</v>
      </c>
      <c r="U45" s="13" t="e">
        <f>#REF!*M45</f>
        <v>#REF!</v>
      </c>
      <c r="V45">
        <f>O45*M45</f>
        <v>1032</v>
      </c>
      <c r="W45" s="18">
        <f>P45*M45</f>
        <v>2064</v>
      </c>
    </row>
    <row r="46" spans="1:23" ht="99.95" customHeight="1">
      <c r="A46" s="11"/>
      <c r="B46" t="s">
        <v>185</v>
      </c>
      <c r="C46" t="s">
        <v>1</v>
      </c>
      <c r="D46" t="s">
        <v>190</v>
      </c>
      <c r="E46" t="s">
        <v>4</v>
      </c>
      <c r="F46" t="s">
        <v>5</v>
      </c>
      <c r="G46" t="s">
        <v>43</v>
      </c>
      <c r="H46" t="s">
        <v>0</v>
      </c>
      <c r="I46" t="s">
        <v>99</v>
      </c>
      <c r="J46" t="s">
        <v>100</v>
      </c>
      <c r="K46" t="s">
        <v>102</v>
      </c>
      <c r="L46" t="s">
        <v>7</v>
      </c>
      <c r="M46">
        <v>2</v>
      </c>
      <c r="N46">
        <v>2</v>
      </c>
      <c r="O46" s="7">
        <v>86</v>
      </c>
      <c r="P46" s="7">
        <f t="shared" si="0"/>
        <v>172</v>
      </c>
      <c r="Q46" s="7">
        <f>O46*M46</f>
        <v>172</v>
      </c>
      <c r="R46" s="1">
        <v>8052860943753</v>
      </c>
      <c r="T46" s="13" t="s">
        <v>9</v>
      </c>
      <c r="U46" s="13" t="e">
        <f>#REF!*M46</f>
        <v>#REF!</v>
      </c>
      <c r="V46">
        <f>O46*M46</f>
        <v>172</v>
      </c>
      <c r="W46" s="18">
        <f>P46*M46</f>
        <v>344</v>
      </c>
    </row>
    <row r="47" spans="1:23" ht="99.95" customHeight="1">
      <c r="A47" s="11"/>
      <c r="B47" t="s">
        <v>185</v>
      </c>
      <c r="C47" t="s">
        <v>1</v>
      </c>
      <c r="D47" t="s">
        <v>190</v>
      </c>
      <c r="E47" t="s">
        <v>4</v>
      </c>
      <c r="F47" t="s">
        <v>5</v>
      </c>
      <c r="G47" t="s">
        <v>43</v>
      </c>
      <c r="H47" t="s">
        <v>0</v>
      </c>
      <c r="I47" t="s">
        <v>103</v>
      </c>
      <c r="J47" t="s">
        <v>104</v>
      </c>
      <c r="K47" t="s">
        <v>101</v>
      </c>
      <c r="L47" t="s">
        <v>7</v>
      </c>
      <c r="M47">
        <v>28</v>
      </c>
      <c r="N47">
        <v>28</v>
      </c>
      <c r="O47" s="7">
        <v>77</v>
      </c>
      <c r="P47" s="7">
        <f t="shared" si="0"/>
        <v>154</v>
      </c>
      <c r="Q47" s="7">
        <f>O47*M47</f>
        <v>2156</v>
      </c>
      <c r="R47" s="1">
        <v>8052860943807</v>
      </c>
      <c r="T47" s="13" t="s">
        <v>9</v>
      </c>
      <c r="U47" s="13" t="e">
        <f>#REF!*M47</f>
        <v>#REF!</v>
      </c>
      <c r="V47">
        <f>O47*M47</f>
        <v>2156</v>
      </c>
      <c r="W47" s="18">
        <f>P47*M47</f>
        <v>4312</v>
      </c>
    </row>
    <row r="48" spans="1:23" ht="99.95" customHeight="1">
      <c r="A48" s="11"/>
      <c r="B48" t="s">
        <v>185</v>
      </c>
      <c r="C48" t="s">
        <v>1</v>
      </c>
      <c r="D48" t="s">
        <v>190</v>
      </c>
      <c r="E48" t="s">
        <v>4</v>
      </c>
      <c r="F48" t="s">
        <v>5</v>
      </c>
      <c r="G48" t="s">
        <v>43</v>
      </c>
      <c r="H48" t="s">
        <v>0</v>
      </c>
      <c r="I48" t="s">
        <v>103</v>
      </c>
      <c r="J48" t="s">
        <v>104</v>
      </c>
      <c r="K48" t="s">
        <v>105</v>
      </c>
      <c r="L48" t="s">
        <v>7</v>
      </c>
      <c r="M48">
        <v>10</v>
      </c>
      <c r="N48">
        <v>10</v>
      </c>
      <c r="O48" s="7">
        <v>77</v>
      </c>
      <c r="P48" s="7">
        <f t="shared" si="0"/>
        <v>154</v>
      </c>
      <c r="Q48" s="7">
        <f>O48*M48</f>
        <v>770</v>
      </c>
      <c r="R48" s="1">
        <v>8052860943791</v>
      </c>
      <c r="T48" s="13" t="s">
        <v>9</v>
      </c>
      <c r="U48" s="13" t="e">
        <f>#REF!*M48</f>
        <v>#REF!</v>
      </c>
      <c r="V48">
        <f>O48*M48</f>
        <v>770</v>
      </c>
      <c r="W48" s="18">
        <f>P48*M48</f>
        <v>1540</v>
      </c>
    </row>
    <row r="49" spans="1:23" ht="99.95" customHeight="1">
      <c r="A49" s="11"/>
      <c r="B49" t="s">
        <v>185</v>
      </c>
      <c r="C49" t="s">
        <v>1</v>
      </c>
      <c r="D49" t="s">
        <v>190</v>
      </c>
      <c r="E49" t="s">
        <v>4</v>
      </c>
      <c r="F49" t="s">
        <v>5</v>
      </c>
      <c r="G49" t="s">
        <v>43</v>
      </c>
      <c r="H49" t="s">
        <v>0</v>
      </c>
      <c r="I49" t="s">
        <v>106</v>
      </c>
      <c r="J49" t="s">
        <v>107</v>
      </c>
      <c r="K49" t="s">
        <v>22</v>
      </c>
      <c r="L49" t="s">
        <v>7</v>
      </c>
      <c r="M49">
        <v>1</v>
      </c>
      <c r="N49">
        <v>1</v>
      </c>
      <c r="O49" s="7">
        <v>94</v>
      </c>
      <c r="P49" s="7">
        <f t="shared" si="0"/>
        <v>188</v>
      </c>
      <c r="Q49" s="7">
        <f>O49*M49</f>
        <v>94</v>
      </c>
      <c r="R49" s="1">
        <v>8050160072753</v>
      </c>
      <c r="T49" s="13" t="s">
        <v>9</v>
      </c>
      <c r="U49" s="13" t="e">
        <f>#REF!*M49</f>
        <v>#REF!</v>
      </c>
      <c r="V49">
        <f>O49*M49</f>
        <v>94</v>
      </c>
      <c r="W49" s="18">
        <f>P49*M49</f>
        <v>188</v>
      </c>
    </row>
    <row r="50" spans="1:23" ht="99.95" customHeight="1">
      <c r="A50" s="11"/>
      <c r="B50" t="s">
        <v>185</v>
      </c>
      <c r="C50" t="s">
        <v>1</v>
      </c>
      <c r="D50" t="s">
        <v>190</v>
      </c>
      <c r="E50" t="s">
        <v>4</v>
      </c>
      <c r="F50" t="s">
        <v>5</v>
      </c>
      <c r="G50" t="s">
        <v>43</v>
      </c>
      <c r="H50" t="s">
        <v>0</v>
      </c>
      <c r="I50" t="s">
        <v>108</v>
      </c>
      <c r="J50" t="s">
        <v>109</v>
      </c>
      <c r="K50" t="s">
        <v>22</v>
      </c>
      <c r="L50" t="s">
        <v>7</v>
      </c>
      <c r="M50">
        <v>14</v>
      </c>
      <c r="N50">
        <v>14</v>
      </c>
      <c r="O50" s="7">
        <v>91</v>
      </c>
      <c r="P50" s="7">
        <f t="shared" si="0"/>
        <v>182</v>
      </c>
      <c r="Q50" s="7">
        <f>O50*M50</f>
        <v>1274</v>
      </c>
      <c r="R50" s="1">
        <v>8050160072760</v>
      </c>
      <c r="T50" s="13" t="s">
        <v>9</v>
      </c>
      <c r="U50" s="13" t="e">
        <f>#REF!*M50</f>
        <v>#REF!</v>
      </c>
      <c r="V50">
        <f>O50*M50</f>
        <v>1274</v>
      </c>
      <c r="W50" s="18">
        <f>P50*M50</f>
        <v>2548</v>
      </c>
    </row>
    <row r="51" spans="1:23" ht="99.95" customHeight="1">
      <c r="A51" s="11"/>
      <c r="B51" t="s">
        <v>185</v>
      </c>
      <c r="C51" t="s">
        <v>1</v>
      </c>
      <c r="D51" t="s">
        <v>190</v>
      </c>
      <c r="E51" t="s">
        <v>4</v>
      </c>
      <c r="F51" t="s">
        <v>5</v>
      </c>
      <c r="G51" t="s">
        <v>43</v>
      </c>
      <c r="H51" t="s">
        <v>0</v>
      </c>
      <c r="I51" t="s">
        <v>110</v>
      </c>
      <c r="J51" t="s">
        <v>111</v>
      </c>
      <c r="K51" t="s">
        <v>112</v>
      </c>
      <c r="L51" t="s">
        <v>7</v>
      </c>
      <c r="M51">
        <v>1</v>
      </c>
      <c r="N51">
        <v>1</v>
      </c>
      <c r="O51" s="7">
        <v>91</v>
      </c>
      <c r="P51" s="7">
        <f t="shared" si="0"/>
        <v>182</v>
      </c>
      <c r="Q51" s="7">
        <f>O51*M51</f>
        <v>91</v>
      </c>
      <c r="R51" s="1">
        <v>8052860943838</v>
      </c>
      <c r="T51" s="13" t="s">
        <v>9</v>
      </c>
      <c r="U51" s="13" t="e">
        <f>#REF!*M51</f>
        <v>#REF!</v>
      </c>
      <c r="V51">
        <f>O51*M51</f>
        <v>91</v>
      </c>
      <c r="W51" s="18">
        <f>P51*M51</f>
        <v>182</v>
      </c>
    </row>
    <row r="52" spans="1:23" ht="99.95" customHeight="1">
      <c r="A52" s="11"/>
      <c r="B52" t="s">
        <v>185</v>
      </c>
      <c r="C52" t="s">
        <v>1</v>
      </c>
      <c r="D52" t="s">
        <v>190</v>
      </c>
      <c r="E52" t="s">
        <v>4</v>
      </c>
      <c r="F52" t="s">
        <v>5</v>
      </c>
      <c r="G52" t="s">
        <v>43</v>
      </c>
      <c r="H52" t="s">
        <v>0</v>
      </c>
      <c r="I52" t="s">
        <v>113</v>
      </c>
      <c r="J52" t="s">
        <v>114</v>
      </c>
      <c r="K52" t="s">
        <v>112</v>
      </c>
      <c r="L52" t="s">
        <v>7</v>
      </c>
      <c r="M52">
        <v>1</v>
      </c>
      <c r="N52">
        <v>1</v>
      </c>
      <c r="O52" s="7">
        <v>99</v>
      </c>
      <c r="P52" s="7">
        <f t="shared" si="0"/>
        <v>198</v>
      </c>
      <c r="Q52" s="7">
        <f>O52*M52</f>
        <v>99</v>
      </c>
      <c r="R52" s="1">
        <v>8052860943883</v>
      </c>
      <c r="T52" s="13" t="s">
        <v>9</v>
      </c>
      <c r="U52" s="13" t="e">
        <f>#REF!*M52</f>
        <v>#REF!</v>
      </c>
      <c r="V52">
        <f>O52*M52</f>
        <v>99</v>
      </c>
      <c r="W52" s="18">
        <f>P52*M52</f>
        <v>198</v>
      </c>
    </row>
    <row r="53" spans="1:23" ht="99.95" customHeight="1">
      <c r="A53" s="11"/>
      <c r="B53" t="s">
        <v>185</v>
      </c>
      <c r="C53" t="s">
        <v>1</v>
      </c>
      <c r="D53" t="s">
        <v>190</v>
      </c>
      <c r="E53" t="s">
        <v>4</v>
      </c>
      <c r="F53" t="s">
        <v>5</v>
      </c>
      <c r="G53" t="s">
        <v>43</v>
      </c>
      <c r="H53" t="s">
        <v>0</v>
      </c>
      <c r="I53" t="s">
        <v>115</v>
      </c>
      <c r="J53" t="s">
        <v>116</v>
      </c>
      <c r="K53" t="s">
        <v>22</v>
      </c>
      <c r="L53" t="s">
        <v>7</v>
      </c>
      <c r="M53">
        <v>20</v>
      </c>
      <c r="N53">
        <v>20</v>
      </c>
      <c r="O53" s="7">
        <v>83</v>
      </c>
      <c r="P53" s="7">
        <f t="shared" si="0"/>
        <v>166</v>
      </c>
      <c r="Q53" s="7">
        <f>O53*M53</f>
        <v>1660</v>
      </c>
      <c r="R53" s="1">
        <v>8050160072807</v>
      </c>
      <c r="T53" s="13" t="s">
        <v>9</v>
      </c>
      <c r="U53" s="13" t="e">
        <f>#REF!*M53</f>
        <v>#REF!</v>
      </c>
      <c r="V53">
        <f>O53*M53</f>
        <v>1660</v>
      </c>
      <c r="W53" s="18">
        <f>P53*M53</f>
        <v>3320</v>
      </c>
    </row>
    <row r="54" spans="1:23" ht="99.95" customHeight="1">
      <c r="A54" s="11"/>
      <c r="B54" t="s">
        <v>185</v>
      </c>
      <c r="C54" t="s">
        <v>1</v>
      </c>
      <c r="D54" t="s">
        <v>190</v>
      </c>
      <c r="E54" t="s">
        <v>4</v>
      </c>
      <c r="F54" t="s">
        <v>5</v>
      </c>
      <c r="G54" t="s">
        <v>43</v>
      </c>
      <c r="H54" t="s">
        <v>0</v>
      </c>
      <c r="I54" t="s">
        <v>117</v>
      </c>
      <c r="J54" t="s">
        <v>118</v>
      </c>
      <c r="K54" t="s">
        <v>112</v>
      </c>
      <c r="L54" t="s">
        <v>7</v>
      </c>
      <c r="M54">
        <v>19</v>
      </c>
      <c r="N54">
        <v>19</v>
      </c>
      <c r="O54" s="7">
        <v>83</v>
      </c>
      <c r="P54" s="7">
        <f t="shared" si="0"/>
        <v>166</v>
      </c>
      <c r="Q54" s="7">
        <f>O54*M54</f>
        <v>1577</v>
      </c>
      <c r="R54" s="1">
        <v>8052860943920</v>
      </c>
      <c r="T54" s="13" t="s">
        <v>9</v>
      </c>
      <c r="U54" s="13" t="e">
        <f>#REF!*M54</f>
        <v>#REF!</v>
      </c>
      <c r="V54">
        <f>O54*M54</f>
        <v>1577</v>
      </c>
      <c r="W54" s="18">
        <f>P54*M54</f>
        <v>3154</v>
      </c>
    </row>
    <row r="55" spans="1:23" ht="99.95" customHeight="1">
      <c r="A55" s="11"/>
      <c r="B55" t="s">
        <v>185</v>
      </c>
      <c r="C55" t="s">
        <v>1</v>
      </c>
      <c r="D55" t="s">
        <v>190</v>
      </c>
      <c r="E55" t="s">
        <v>4</v>
      </c>
      <c r="F55" t="s">
        <v>5</v>
      </c>
      <c r="G55" t="s">
        <v>43</v>
      </c>
      <c r="H55" t="s">
        <v>0</v>
      </c>
      <c r="I55" t="s">
        <v>117</v>
      </c>
      <c r="J55" t="s">
        <v>118</v>
      </c>
      <c r="K55" t="s">
        <v>98</v>
      </c>
      <c r="L55" t="s">
        <v>7</v>
      </c>
      <c r="M55">
        <v>6</v>
      </c>
      <c r="N55">
        <v>6</v>
      </c>
      <c r="O55" s="7">
        <v>83</v>
      </c>
      <c r="P55" s="7">
        <f t="shared" si="0"/>
        <v>166</v>
      </c>
      <c r="Q55" s="7">
        <f>O55*M55</f>
        <v>498</v>
      </c>
      <c r="R55" s="1">
        <v>8052860943913</v>
      </c>
      <c r="T55" s="13" t="s">
        <v>9</v>
      </c>
      <c r="U55" s="13" t="e">
        <f>#REF!*M55</f>
        <v>#REF!</v>
      </c>
      <c r="V55">
        <f>O55*M55</f>
        <v>498</v>
      </c>
      <c r="W55" s="18">
        <f>P55*M55</f>
        <v>996</v>
      </c>
    </row>
    <row r="56" spans="1:23" ht="99.95" customHeight="1">
      <c r="A56" s="11"/>
      <c r="B56" t="s">
        <v>185</v>
      </c>
      <c r="C56" t="s">
        <v>1</v>
      </c>
      <c r="D56" t="s">
        <v>190</v>
      </c>
      <c r="E56" t="s">
        <v>4</v>
      </c>
      <c r="F56" t="s">
        <v>5</v>
      </c>
      <c r="G56" t="s">
        <v>43</v>
      </c>
      <c r="H56" t="s">
        <v>0</v>
      </c>
      <c r="I56" t="s">
        <v>119</v>
      </c>
      <c r="J56" t="s">
        <v>120</v>
      </c>
      <c r="K56" t="s">
        <v>105</v>
      </c>
      <c r="L56" t="s">
        <v>7</v>
      </c>
      <c r="M56">
        <v>37</v>
      </c>
      <c r="N56">
        <v>37</v>
      </c>
      <c r="O56" s="7">
        <v>83</v>
      </c>
      <c r="P56" s="7">
        <f t="shared" si="0"/>
        <v>166</v>
      </c>
      <c r="Q56" s="7">
        <f>O56*M56</f>
        <v>3071</v>
      </c>
      <c r="R56" s="1">
        <v>8052860943944</v>
      </c>
      <c r="T56" s="13" t="s">
        <v>9</v>
      </c>
      <c r="U56" s="13" t="e">
        <f>#REF!*M56</f>
        <v>#REF!</v>
      </c>
      <c r="V56">
        <f>O56*M56</f>
        <v>3071</v>
      </c>
      <c r="W56" s="18">
        <f>P56*M56</f>
        <v>6142</v>
      </c>
    </row>
    <row r="57" spans="1:23" ht="99.95" customHeight="1">
      <c r="A57" s="11"/>
      <c r="B57" t="s">
        <v>185</v>
      </c>
      <c r="C57" t="s">
        <v>1</v>
      </c>
      <c r="D57" t="s">
        <v>190</v>
      </c>
      <c r="E57" t="s">
        <v>4</v>
      </c>
      <c r="F57" t="s">
        <v>123</v>
      </c>
      <c r="G57" t="s">
        <v>8</v>
      </c>
      <c r="H57" t="s">
        <v>0</v>
      </c>
      <c r="I57" t="s">
        <v>121</v>
      </c>
      <c r="J57" t="s">
        <v>122</v>
      </c>
      <c r="K57" t="s">
        <v>124</v>
      </c>
      <c r="L57" t="s">
        <v>7</v>
      </c>
      <c r="M57">
        <v>1</v>
      </c>
      <c r="N57">
        <v>1</v>
      </c>
      <c r="O57" s="7">
        <v>108</v>
      </c>
      <c r="P57" s="7">
        <f t="shared" si="0"/>
        <v>216</v>
      </c>
      <c r="Q57" s="7">
        <f>O57*M57</f>
        <v>108</v>
      </c>
      <c r="R57" s="1">
        <v>8052860946815</v>
      </c>
      <c r="T57" s="13" t="s">
        <v>9</v>
      </c>
      <c r="U57" s="13" t="e">
        <f>#REF!*M57</f>
        <v>#REF!</v>
      </c>
      <c r="V57">
        <f>O57*M57</f>
        <v>108</v>
      </c>
      <c r="W57" s="18">
        <f>P57*M57</f>
        <v>216</v>
      </c>
    </row>
    <row r="58" spans="1:23" ht="99.95" customHeight="1">
      <c r="A58" s="11"/>
      <c r="B58" t="s">
        <v>185</v>
      </c>
      <c r="C58" t="s">
        <v>1</v>
      </c>
      <c r="D58" t="s">
        <v>190</v>
      </c>
      <c r="E58" t="s">
        <v>4</v>
      </c>
      <c r="F58" t="s">
        <v>127</v>
      </c>
      <c r="G58" t="s">
        <v>8</v>
      </c>
      <c r="H58" t="s">
        <v>0</v>
      </c>
      <c r="I58" t="s">
        <v>125</v>
      </c>
      <c r="J58" t="s">
        <v>126</v>
      </c>
      <c r="K58" t="s">
        <v>95</v>
      </c>
      <c r="L58" t="s">
        <v>7</v>
      </c>
      <c r="M58">
        <v>1</v>
      </c>
      <c r="N58">
        <v>1</v>
      </c>
      <c r="O58" s="7">
        <v>110</v>
      </c>
      <c r="P58" s="7">
        <f t="shared" si="0"/>
        <v>220</v>
      </c>
      <c r="Q58" s="7">
        <f>O58*M58</f>
        <v>110</v>
      </c>
      <c r="R58" s="1">
        <v>8052860946839</v>
      </c>
      <c r="T58" s="13" t="s">
        <v>9</v>
      </c>
      <c r="U58" s="13" t="e">
        <f>#REF!*M58</f>
        <v>#REF!</v>
      </c>
      <c r="V58">
        <f>O58*M58</f>
        <v>110</v>
      </c>
      <c r="W58" s="18">
        <f>P58*M58</f>
        <v>220</v>
      </c>
    </row>
    <row r="59" spans="1:23" ht="99.95" customHeight="1">
      <c r="A59" s="11"/>
      <c r="B59" t="s">
        <v>185</v>
      </c>
      <c r="C59" t="s">
        <v>1</v>
      </c>
      <c r="D59" t="s">
        <v>190</v>
      </c>
      <c r="E59" t="s">
        <v>4</v>
      </c>
      <c r="F59" t="s">
        <v>127</v>
      </c>
      <c r="G59" t="s">
        <v>8</v>
      </c>
      <c r="H59" t="s">
        <v>0</v>
      </c>
      <c r="I59" t="s">
        <v>128</v>
      </c>
      <c r="J59" t="s">
        <v>129</v>
      </c>
      <c r="K59" t="s">
        <v>130</v>
      </c>
      <c r="L59" t="s">
        <v>7</v>
      </c>
      <c r="M59">
        <v>1</v>
      </c>
      <c r="N59">
        <v>1</v>
      </c>
      <c r="O59" s="7">
        <v>110</v>
      </c>
      <c r="P59" s="7">
        <f t="shared" si="0"/>
        <v>220</v>
      </c>
      <c r="Q59" s="7">
        <f>O59*M59</f>
        <v>110</v>
      </c>
      <c r="R59" s="1">
        <v>8052860946860</v>
      </c>
      <c r="T59" s="13" t="s">
        <v>9</v>
      </c>
      <c r="U59" s="13" t="e">
        <f>#REF!*M59</f>
        <v>#REF!</v>
      </c>
      <c r="V59">
        <f>O59*M59</f>
        <v>110</v>
      </c>
      <c r="W59" s="18">
        <f>P59*M59</f>
        <v>220</v>
      </c>
    </row>
    <row r="60" spans="1:23" ht="99.95" customHeight="1">
      <c r="A60" s="11"/>
      <c r="B60" t="s">
        <v>185</v>
      </c>
      <c r="C60" t="s">
        <v>1</v>
      </c>
      <c r="D60" t="s">
        <v>190</v>
      </c>
      <c r="E60" t="s">
        <v>4</v>
      </c>
      <c r="F60" t="s">
        <v>5</v>
      </c>
      <c r="G60" t="s">
        <v>8</v>
      </c>
      <c r="H60" t="s">
        <v>0</v>
      </c>
      <c r="I60" t="s">
        <v>131</v>
      </c>
      <c r="J60" t="s">
        <v>132</v>
      </c>
      <c r="K60" t="s">
        <v>133</v>
      </c>
      <c r="L60" t="s">
        <v>7</v>
      </c>
      <c r="M60">
        <v>7</v>
      </c>
      <c r="N60">
        <v>7</v>
      </c>
      <c r="O60" s="7">
        <v>97</v>
      </c>
      <c r="P60" s="7">
        <f t="shared" si="0"/>
        <v>194</v>
      </c>
      <c r="Q60" s="7">
        <f>O60*M60</f>
        <v>679</v>
      </c>
      <c r="R60" s="1">
        <v>8050160068985</v>
      </c>
      <c r="T60" s="13" t="s">
        <v>9</v>
      </c>
      <c r="U60" s="13" t="e">
        <f>#REF!*M60</f>
        <v>#REF!</v>
      </c>
      <c r="V60">
        <f>O60*M60</f>
        <v>679</v>
      </c>
      <c r="W60" s="18">
        <f>P60*M60</f>
        <v>1358</v>
      </c>
    </row>
    <row r="61" spans="1:23" ht="99.95" customHeight="1">
      <c r="A61" s="11"/>
      <c r="B61" t="s">
        <v>185</v>
      </c>
      <c r="C61" t="s">
        <v>1</v>
      </c>
      <c r="D61" t="s">
        <v>190</v>
      </c>
      <c r="E61" t="s">
        <v>4</v>
      </c>
      <c r="F61" t="s">
        <v>5</v>
      </c>
      <c r="G61" t="s">
        <v>8</v>
      </c>
      <c r="H61" t="s">
        <v>0</v>
      </c>
      <c r="I61" t="s">
        <v>131</v>
      </c>
      <c r="J61" t="s">
        <v>132</v>
      </c>
      <c r="K61" t="s">
        <v>22</v>
      </c>
      <c r="L61" t="s">
        <v>7</v>
      </c>
      <c r="M61">
        <v>2</v>
      </c>
      <c r="N61">
        <v>2</v>
      </c>
      <c r="O61" s="7">
        <v>97</v>
      </c>
      <c r="P61" s="7">
        <f t="shared" si="0"/>
        <v>194</v>
      </c>
      <c r="Q61" s="7">
        <f>O61*M61</f>
        <v>194</v>
      </c>
      <c r="R61" s="1">
        <v>8050160069005</v>
      </c>
      <c r="T61" s="13" t="s">
        <v>9</v>
      </c>
      <c r="U61" s="13" t="e">
        <f>#REF!*M61</f>
        <v>#REF!</v>
      </c>
      <c r="V61">
        <f>O61*M61</f>
        <v>194</v>
      </c>
      <c r="W61" s="18">
        <f>P61*M61</f>
        <v>388</v>
      </c>
    </row>
    <row r="62" spans="1:23" ht="99.95" customHeight="1">
      <c r="A62" s="11"/>
      <c r="B62" t="s">
        <v>185</v>
      </c>
      <c r="C62" t="s">
        <v>1</v>
      </c>
      <c r="D62" t="s">
        <v>190</v>
      </c>
      <c r="E62" t="s">
        <v>4</v>
      </c>
      <c r="F62" t="s">
        <v>5</v>
      </c>
      <c r="G62" t="s">
        <v>8</v>
      </c>
      <c r="H62" t="s">
        <v>0</v>
      </c>
      <c r="I62" t="s">
        <v>134</v>
      </c>
      <c r="J62" t="s">
        <v>135</v>
      </c>
      <c r="K62" t="s">
        <v>22</v>
      </c>
      <c r="L62" t="s">
        <v>7</v>
      </c>
      <c r="M62">
        <v>9</v>
      </c>
      <c r="N62">
        <v>9</v>
      </c>
      <c r="O62" s="7">
        <v>105</v>
      </c>
      <c r="P62" s="7">
        <f t="shared" si="0"/>
        <v>210</v>
      </c>
      <c r="Q62" s="7">
        <f>O62*M62</f>
        <v>945</v>
      </c>
      <c r="R62" s="1">
        <v>8050160069029</v>
      </c>
      <c r="T62" s="13" t="s">
        <v>9</v>
      </c>
      <c r="U62" s="13" t="e">
        <f>#REF!*M62</f>
        <v>#REF!</v>
      </c>
      <c r="V62">
        <f>O62*M62</f>
        <v>945</v>
      </c>
      <c r="W62" s="18">
        <f>P62*M62</f>
        <v>1890</v>
      </c>
    </row>
    <row r="63" spans="1:23" ht="99.95" customHeight="1">
      <c r="A63" s="11"/>
      <c r="B63" t="s">
        <v>185</v>
      </c>
      <c r="C63" t="s">
        <v>1</v>
      </c>
      <c r="D63" t="s">
        <v>190</v>
      </c>
      <c r="E63" t="s">
        <v>4</v>
      </c>
      <c r="F63" t="s">
        <v>5</v>
      </c>
      <c r="G63" t="s">
        <v>8</v>
      </c>
      <c r="H63" t="s">
        <v>0</v>
      </c>
      <c r="I63" t="s">
        <v>134</v>
      </c>
      <c r="J63" t="s">
        <v>135</v>
      </c>
      <c r="K63" t="s">
        <v>133</v>
      </c>
      <c r="L63" t="s">
        <v>7</v>
      </c>
      <c r="M63">
        <v>4</v>
      </c>
      <c r="N63">
        <v>4</v>
      </c>
      <c r="O63" s="7">
        <v>105</v>
      </c>
      <c r="P63" s="7">
        <f t="shared" si="0"/>
        <v>210</v>
      </c>
      <c r="Q63" s="7">
        <f>O63*M63</f>
        <v>420</v>
      </c>
      <c r="R63" s="1">
        <v>2000054328417</v>
      </c>
      <c r="S63" s="1">
        <v>8052860960590</v>
      </c>
      <c r="T63" s="13" t="s">
        <v>9</v>
      </c>
      <c r="U63" s="13" t="e">
        <f>#REF!*M63</f>
        <v>#REF!</v>
      </c>
      <c r="V63">
        <f>O63*M63</f>
        <v>420</v>
      </c>
      <c r="W63" s="18">
        <f>P63*M63</f>
        <v>840</v>
      </c>
    </row>
    <row r="64" spans="1:23" ht="99.95" customHeight="1">
      <c r="A64" s="11"/>
      <c r="B64" t="s">
        <v>185</v>
      </c>
      <c r="C64" t="s">
        <v>1</v>
      </c>
      <c r="D64" t="s">
        <v>190</v>
      </c>
      <c r="E64" t="s">
        <v>4</v>
      </c>
      <c r="F64" t="s">
        <v>5</v>
      </c>
      <c r="G64" t="s">
        <v>8</v>
      </c>
      <c r="H64" t="s">
        <v>0</v>
      </c>
      <c r="I64" t="s">
        <v>136</v>
      </c>
      <c r="J64" t="s">
        <v>137</v>
      </c>
      <c r="K64" t="s">
        <v>133</v>
      </c>
      <c r="L64" t="s">
        <v>7</v>
      </c>
      <c r="M64">
        <v>5</v>
      </c>
      <c r="N64">
        <v>5</v>
      </c>
      <c r="O64" s="7">
        <v>97</v>
      </c>
      <c r="P64" s="7">
        <f t="shared" si="0"/>
        <v>194</v>
      </c>
      <c r="Q64" s="7">
        <f>O64*M64</f>
        <v>485</v>
      </c>
      <c r="R64" s="1">
        <v>8050160069043</v>
      </c>
      <c r="T64" s="13" t="s">
        <v>9</v>
      </c>
      <c r="U64" s="13" t="e">
        <f>#REF!*M64</f>
        <v>#REF!</v>
      </c>
      <c r="V64">
        <f>O64*M64</f>
        <v>485</v>
      </c>
      <c r="W64" s="18">
        <f>P64*M64</f>
        <v>970</v>
      </c>
    </row>
    <row r="65" spans="1:23" ht="99.95" customHeight="1">
      <c r="A65" s="11"/>
      <c r="B65" t="s">
        <v>185</v>
      </c>
      <c r="C65" t="s">
        <v>1</v>
      </c>
      <c r="D65" t="s">
        <v>190</v>
      </c>
      <c r="E65" t="s">
        <v>4</v>
      </c>
      <c r="F65" t="s">
        <v>5</v>
      </c>
      <c r="G65" t="s">
        <v>8</v>
      </c>
      <c r="H65" t="s">
        <v>0</v>
      </c>
      <c r="I65" t="s">
        <v>136</v>
      </c>
      <c r="J65" t="s">
        <v>137</v>
      </c>
      <c r="K65" t="s">
        <v>124</v>
      </c>
      <c r="L65" t="s">
        <v>7</v>
      </c>
      <c r="M65">
        <v>4</v>
      </c>
      <c r="N65">
        <v>4</v>
      </c>
      <c r="O65" s="7">
        <v>97</v>
      </c>
      <c r="P65" s="7">
        <f t="shared" si="0"/>
        <v>194</v>
      </c>
      <c r="Q65" s="7">
        <f>O65*M65</f>
        <v>388</v>
      </c>
      <c r="R65" s="1">
        <v>8050160069050</v>
      </c>
      <c r="T65" s="13" t="s">
        <v>9</v>
      </c>
      <c r="U65" s="13" t="e">
        <f>#REF!*M65</f>
        <v>#REF!</v>
      </c>
      <c r="V65">
        <f>O65*M65</f>
        <v>388</v>
      </c>
      <c r="W65" s="18">
        <f>P65*M65</f>
        <v>776</v>
      </c>
    </row>
    <row r="66" spans="1:23" ht="99.95" customHeight="1">
      <c r="A66" s="11"/>
      <c r="B66" t="s">
        <v>185</v>
      </c>
      <c r="C66" t="s">
        <v>1</v>
      </c>
      <c r="D66" t="s">
        <v>190</v>
      </c>
      <c r="E66" t="s">
        <v>4</v>
      </c>
      <c r="F66" t="s">
        <v>5</v>
      </c>
      <c r="G66" t="s">
        <v>8</v>
      </c>
      <c r="H66" t="s">
        <v>0</v>
      </c>
      <c r="I66" t="s">
        <v>136</v>
      </c>
      <c r="J66" t="s">
        <v>137</v>
      </c>
      <c r="K66" t="s">
        <v>22</v>
      </c>
      <c r="L66" t="s">
        <v>7</v>
      </c>
      <c r="M66">
        <v>3</v>
      </c>
      <c r="N66">
        <v>3</v>
      </c>
      <c r="O66" s="7">
        <v>97</v>
      </c>
      <c r="P66" s="7">
        <f t="shared" si="0"/>
        <v>194</v>
      </c>
      <c r="Q66" s="7">
        <f>O66*M66</f>
        <v>291</v>
      </c>
      <c r="R66" s="1">
        <v>8050160069036</v>
      </c>
      <c r="T66" s="13" t="s">
        <v>9</v>
      </c>
      <c r="U66" s="13" t="e">
        <f>#REF!*M66</f>
        <v>#REF!</v>
      </c>
      <c r="V66">
        <f>O66*M66</f>
        <v>291</v>
      </c>
      <c r="W66" s="18">
        <f>P66*M66</f>
        <v>582</v>
      </c>
    </row>
    <row r="67" spans="1:23" ht="99.95" customHeight="1">
      <c r="A67" s="11"/>
      <c r="B67" t="s">
        <v>185</v>
      </c>
      <c r="C67" t="s">
        <v>1</v>
      </c>
      <c r="D67" t="s">
        <v>190</v>
      </c>
      <c r="E67" t="s">
        <v>4</v>
      </c>
      <c r="F67" t="s">
        <v>140</v>
      </c>
      <c r="G67" t="s">
        <v>8</v>
      </c>
      <c r="H67" t="s">
        <v>0</v>
      </c>
      <c r="I67" t="s">
        <v>138</v>
      </c>
      <c r="J67" t="s">
        <v>139</v>
      </c>
      <c r="K67" t="s">
        <v>133</v>
      </c>
      <c r="L67" t="s">
        <v>7</v>
      </c>
      <c r="M67">
        <v>3</v>
      </c>
      <c r="N67">
        <v>3</v>
      </c>
      <c r="O67" s="7">
        <v>99</v>
      </c>
      <c r="P67" s="7">
        <f t="shared" si="0"/>
        <v>198</v>
      </c>
      <c r="Q67" s="7">
        <f>O67*M67</f>
        <v>297</v>
      </c>
      <c r="R67" s="1">
        <v>8052860961801</v>
      </c>
      <c r="T67" s="13" t="s">
        <v>9</v>
      </c>
      <c r="U67" s="13" t="e">
        <f>#REF!*M67</f>
        <v>#REF!</v>
      </c>
      <c r="V67">
        <f>O67*M67</f>
        <v>297</v>
      </c>
      <c r="W67" s="18">
        <f>P67*M67</f>
        <v>594</v>
      </c>
    </row>
    <row r="68" spans="1:23" ht="99.95" customHeight="1">
      <c r="A68" s="11"/>
      <c r="B68" t="s">
        <v>185</v>
      </c>
      <c r="C68" t="s">
        <v>1</v>
      </c>
      <c r="D68" t="s">
        <v>190</v>
      </c>
      <c r="E68" t="s">
        <v>4</v>
      </c>
      <c r="F68" t="s">
        <v>140</v>
      </c>
      <c r="G68" t="s">
        <v>8</v>
      </c>
      <c r="H68" t="s">
        <v>0</v>
      </c>
      <c r="I68" t="s">
        <v>141</v>
      </c>
      <c r="J68" t="s">
        <v>142</v>
      </c>
      <c r="K68" t="s">
        <v>143</v>
      </c>
      <c r="L68" t="s">
        <v>7</v>
      </c>
      <c r="M68">
        <v>19</v>
      </c>
      <c r="N68">
        <v>19</v>
      </c>
      <c r="O68" s="7">
        <v>99</v>
      </c>
      <c r="P68" s="7">
        <f t="shared" si="0"/>
        <v>198</v>
      </c>
      <c r="Q68" s="7">
        <f>O68*M68</f>
        <v>1881</v>
      </c>
      <c r="R68" s="1">
        <v>8052860961818</v>
      </c>
      <c r="T68" s="13" t="s">
        <v>9</v>
      </c>
      <c r="U68" s="13" t="e">
        <f>#REF!*M68</f>
        <v>#REF!</v>
      </c>
      <c r="V68">
        <f>O68*M68</f>
        <v>1881</v>
      </c>
      <c r="W68" s="18">
        <f>P68*M68</f>
        <v>3762</v>
      </c>
    </row>
    <row r="69" spans="1:23" ht="99.95" customHeight="1">
      <c r="A69" s="11"/>
      <c r="B69" t="s">
        <v>185</v>
      </c>
      <c r="C69" t="s">
        <v>1</v>
      </c>
      <c r="D69" t="s">
        <v>190</v>
      </c>
      <c r="E69" t="s">
        <v>4</v>
      </c>
      <c r="F69" t="s">
        <v>5</v>
      </c>
      <c r="G69" t="s">
        <v>8</v>
      </c>
      <c r="H69" t="s">
        <v>0</v>
      </c>
      <c r="I69" t="s">
        <v>144</v>
      </c>
      <c r="J69" t="s">
        <v>145</v>
      </c>
      <c r="K69" t="s">
        <v>22</v>
      </c>
      <c r="L69" t="s">
        <v>7</v>
      </c>
      <c r="M69">
        <v>4</v>
      </c>
      <c r="N69">
        <v>4</v>
      </c>
      <c r="O69" s="7">
        <v>110</v>
      </c>
      <c r="P69" s="7">
        <f t="shared" ref="P69:P82" si="1">O69*2</f>
        <v>220</v>
      </c>
      <c r="Q69" s="7">
        <f>O69*M69</f>
        <v>440</v>
      </c>
      <c r="R69" s="1">
        <v>8050160071299</v>
      </c>
      <c r="T69" s="13" t="s">
        <v>9</v>
      </c>
      <c r="U69" s="13" t="e">
        <f>#REF!*M69</f>
        <v>#REF!</v>
      </c>
      <c r="V69">
        <f>O69*M69</f>
        <v>440</v>
      </c>
      <c r="W69" s="18">
        <f>P69*M69</f>
        <v>880</v>
      </c>
    </row>
    <row r="70" spans="1:23" ht="99.95" customHeight="1">
      <c r="A70" s="11"/>
      <c r="B70" t="s">
        <v>185</v>
      </c>
      <c r="C70" t="s">
        <v>1</v>
      </c>
      <c r="D70" t="s">
        <v>190</v>
      </c>
      <c r="E70" t="s">
        <v>4</v>
      </c>
      <c r="F70" t="s">
        <v>5</v>
      </c>
      <c r="G70" t="s">
        <v>8</v>
      </c>
      <c r="H70" t="s">
        <v>0</v>
      </c>
      <c r="I70" t="s">
        <v>144</v>
      </c>
      <c r="J70" t="s">
        <v>145</v>
      </c>
      <c r="K70" t="s">
        <v>124</v>
      </c>
      <c r="L70" t="s">
        <v>7</v>
      </c>
      <c r="M70">
        <v>4</v>
      </c>
      <c r="N70">
        <v>4</v>
      </c>
      <c r="O70" s="7">
        <v>110</v>
      </c>
      <c r="P70" s="7">
        <f t="shared" si="1"/>
        <v>220</v>
      </c>
      <c r="Q70" s="7">
        <f>O70*M70</f>
        <v>440</v>
      </c>
      <c r="R70" s="1">
        <v>8052860960453</v>
      </c>
      <c r="T70" s="13" t="s">
        <v>9</v>
      </c>
      <c r="U70" s="13" t="e">
        <f>#REF!*M70</f>
        <v>#REF!</v>
      </c>
      <c r="V70">
        <f>O70*M70</f>
        <v>440</v>
      </c>
      <c r="W70" s="18">
        <f>P70*M70</f>
        <v>880</v>
      </c>
    </row>
    <row r="71" spans="1:23" ht="99.95" customHeight="1">
      <c r="A71" s="11"/>
      <c r="B71" t="s">
        <v>185</v>
      </c>
      <c r="C71" t="s">
        <v>1</v>
      </c>
      <c r="D71" t="s">
        <v>190</v>
      </c>
      <c r="E71" t="s">
        <v>4</v>
      </c>
      <c r="F71" t="s">
        <v>5</v>
      </c>
      <c r="G71" t="s">
        <v>8</v>
      </c>
      <c r="H71" t="s">
        <v>0</v>
      </c>
      <c r="I71" t="s">
        <v>146</v>
      </c>
      <c r="J71" t="s">
        <v>147</v>
      </c>
      <c r="K71" t="s">
        <v>22</v>
      </c>
      <c r="L71" t="s">
        <v>7</v>
      </c>
      <c r="M71">
        <v>7</v>
      </c>
      <c r="N71">
        <v>7</v>
      </c>
      <c r="O71" s="7">
        <v>108</v>
      </c>
      <c r="P71" s="7">
        <f t="shared" si="1"/>
        <v>216</v>
      </c>
      <c r="Q71" s="7">
        <f>O71*M71</f>
        <v>756</v>
      </c>
      <c r="R71" s="1">
        <v>8050160071305</v>
      </c>
      <c r="T71" s="13" t="s">
        <v>9</v>
      </c>
      <c r="U71" s="13" t="e">
        <f>#REF!*M71</f>
        <v>#REF!</v>
      </c>
      <c r="V71">
        <f>O71*M71</f>
        <v>756</v>
      </c>
      <c r="W71" s="18">
        <f>P71*M71</f>
        <v>1512</v>
      </c>
    </row>
    <row r="72" spans="1:23" ht="99.95" customHeight="1">
      <c r="A72" s="11"/>
      <c r="B72" t="s">
        <v>185</v>
      </c>
      <c r="C72" t="s">
        <v>1</v>
      </c>
      <c r="D72" t="s">
        <v>190</v>
      </c>
      <c r="E72" t="s">
        <v>4</v>
      </c>
      <c r="F72" t="s">
        <v>5</v>
      </c>
      <c r="G72" t="s">
        <v>8</v>
      </c>
      <c r="H72" t="s">
        <v>0</v>
      </c>
      <c r="I72" t="s">
        <v>148</v>
      </c>
      <c r="J72" t="s">
        <v>149</v>
      </c>
      <c r="K72" t="s">
        <v>22</v>
      </c>
      <c r="L72" t="s">
        <v>7</v>
      </c>
      <c r="M72">
        <v>11</v>
      </c>
      <c r="N72">
        <v>11</v>
      </c>
      <c r="O72" s="7">
        <v>99</v>
      </c>
      <c r="P72" s="7">
        <f t="shared" si="1"/>
        <v>198</v>
      </c>
      <c r="Q72" s="7">
        <f>O72*M72</f>
        <v>1089</v>
      </c>
      <c r="R72" s="1">
        <v>8050160071312</v>
      </c>
      <c r="T72" s="13" t="s">
        <v>9</v>
      </c>
      <c r="U72" s="13" t="e">
        <f>#REF!*M72</f>
        <v>#REF!</v>
      </c>
      <c r="V72">
        <f>O72*M72</f>
        <v>1089</v>
      </c>
      <c r="W72" s="18">
        <f>P72*M72</f>
        <v>2178</v>
      </c>
    </row>
    <row r="73" spans="1:23" ht="99.95" customHeight="1">
      <c r="A73" s="11"/>
      <c r="B73" t="s">
        <v>185</v>
      </c>
      <c r="C73" t="s">
        <v>1</v>
      </c>
      <c r="D73" t="s">
        <v>190</v>
      </c>
      <c r="E73" t="s">
        <v>4</v>
      </c>
      <c r="F73" t="s">
        <v>5</v>
      </c>
      <c r="G73" t="s">
        <v>8</v>
      </c>
      <c r="H73" t="s">
        <v>0</v>
      </c>
      <c r="I73" t="s">
        <v>148</v>
      </c>
      <c r="J73" t="s">
        <v>149</v>
      </c>
      <c r="K73" t="s">
        <v>124</v>
      </c>
      <c r="L73" t="s">
        <v>7</v>
      </c>
      <c r="M73">
        <v>6</v>
      </c>
      <c r="N73">
        <v>6</v>
      </c>
      <c r="O73" s="7">
        <v>99</v>
      </c>
      <c r="P73" s="7">
        <f t="shared" si="1"/>
        <v>198</v>
      </c>
      <c r="Q73" s="7">
        <f>O73*M73</f>
        <v>594</v>
      </c>
      <c r="R73" s="1">
        <v>8052860960507</v>
      </c>
      <c r="T73" s="13" t="s">
        <v>9</v>
      </c>
      <c r="U73" s="13" t="e">
        <f>#REF!*M73</f>
        <v>#REF!</v>
      </c>
      <c r="V73">
        <f>O73*M73</f>
        <v>594</v>
      </c>
      <c r="W73" s="18">
        <f>P73*M73</f>
        <v>1188</v>
      </c>
    </row>
    <row r="74" spans="1:23" ht="99.95" customHeight="1">
      <c r="A74" s="11"/>
      <c r="B74" t="s">
        <v>185</v>
      </c>
      <c r="C74" t="s">
        <v>1</v>
      </c>
      <c r="D74" t="s">
        <v>190</v>
      </c>
      <c r="E74" t="s">
        <v>4</v>
      </c>
      <c r="F74" t="s">
        <v>5</v>
      </c>
      <c r="G74" t="s">
        <v>8</v>
      </c>
      <c r="H74" t="s">
        <v>0</v>
      </c>
      <c r="I74" t="s">
        <v>148</v>
      </c>
      <c r="J74" t="s">
        <v>149</v>
      </c>
      <c r="K74" t="s">
        <v>133</v>
      </c>
      <c r="L74" t="s">
        <v>7</v>
      </c>
      <c r="M74">
        <v>4</v>
      </c>
      <c r="N74">
        <v>4</v>
      </c>
      <c r="O74" s="7">
        <v>99</v>
      </c>
      <c r="P74" s="7">
        <f t="shared" si="1"/>
        <v>198</v>
      </c>
      <c r="Q74" s="7">
        <f>O74*M74</f>
        <v>396</v>
      </c>
      <c r="R74" s="1">
        <v>8050160071329</v>
      </c>
      <c r="T74" s="13" t="s">
        <v>9</v>
      </c>
      <c r="U74" s="13" t="e">
        <f>#REF!*M74</f>
        <v>#REF!</v>
      </c>
      <c r="V74">
        <f>O74*M74</f>
        <v>396</v>
      </c>
      <c r="W74" s="18">
        <f>P74*M74</f>
        <v>792</v>
      </c>
    </row>
    <row r="75" spans="1:23" ht="99.95" customHeight="1">
      <c r="A75" s="11"/>
      <c r="B75" t="s">
        <v>185</v>
      </c>
      <c r="C75" t="s">
        <v>1</v>
      </c>
      <c r="D75" t="s">
        <v>190</v>
      </c>
      <c r="E75" t="s">
        <v>4</v>
      </c>
      <c r="F75" t="s">
        <v>5</v>
      </c>
      <c r="G75" t="s">
        <v>8</v>
      </c>
      <c r="H75" t="s">
        <v>0</v>
      </c>
      <c r="I75" t="s">
        <v>150</v>
      </c>
      <c r="J75" t="s">
        <v>151</v>
      </c>
      <c r="K75" t="s">
        <v>12</v>
      </c>
      <c r="L75" t="s">
        <v>7</v>
      </c>
      <c r="M75">
        <v>1</v>
      </c>
      <c r="N75">
        <v>1</v>
      </c>
      <c r="O75" s="7">
        <v>138</v>
      </c>
      <c r="P75" s="7">
        <f t="shared" si="1"/>
        <v>276</v>
      </c>
      <c r="Q75" s="7">
        <f>O75*M75</f>
        <v>138</v>
      </c>
      <c r="R75" s="1">
        <v>8052860946686</v>
      </c>
      <c r="T75" s="13" t="s">
        <v>9</v>
      </c>
      <c r="U75" s="13" t="e">
        <f>#REF!*M75</f>
        <v>#REF!</v>
      </c>
      <c r="V75">
        <f>O75*M75</f>
        <v>138</v>
      </c>
      <c r="W75" s="18">
        <f>P75*M75</f>
        <v>276</v>
      </c>
    </row>
    <row r="76" spans="1:23" ht="99.95" customHeight="1">
      <c r="A76" s="11"/>
      <c r="B76" t="s">
        <v>185</v>
      </c>
      <c r="C76" t="s">
        <v>1</v>
      </c>
      <c r="D76" t="s">
        <v>190</v>
      </c>
      <c r="E76" t="s">
        <v>4</v>
      </c>
      <c r="F76" t="s">
        <v>5</v>
      </c>
      <c r="G76" t="s">
        <v>8</v>
      </c>
      <c r="H76" t="s">
        <v>0</v>
      </c>
      <c r="I76" t="s">
        <v>150</v>
      </c>
      <c r="J76" t="s">
        <v>151</v>
      </c>
      <c r="K76" t="s">
        <v>152</v>
      </c>
      <c r="L76" t="s">
        <v>7</v>
      </c>
      <c r="M76">
        <v>1</v>
      </c>
      <c r="N76">
        <v>1</v>
      </c>
      <c r="O76" s="7">
        <v>138</v>
      </c>
      <c r="P76" s="7">
        <f t="shared" si="1"/>
        <v>276</v>
      </c>
      <c r="Q76" s="7">
        <f>O76*M76</f>
        <v>138</v>
      </c>
      <c r="R76" s="1">
        <v>8052860946693</v>
      </c>
      <c r="T76" s="13" t="s">
        <v>9</v>
      </c>
      <c r="U76" s="13" t="e">
        <f>#REF!*M76</f>
        <v>#REF!</v>
      </c>
      <c r="V76">
        <f>O76*M76</f>
        <v>138</v>
      </c>
      <c r="W76" s="18">
        <f>P76*M76</f>
        <v>276</v>
      </c>
    </row>
    <row r="77" spans="1:23" ht="99.95" customHeight="1">
      <c r="A77" s="11"/>
      <c r="B77" t="s">
        <v>185</v>
      </c>
      <c r="C77" t="s">
        <v>1</v>
      </c>
      <c r="D77" t="s">
        <v>190</v>
      </c>
      <c r="E77" t="s">
        <v>4</v>
      </c>
      <c r="F77" t="s">
        <v>5</v>
      </c>
      <c r="G77" t="s">
        <v>8</v>
      </c>
      <c r="H77" t="s">
        <v>0</v>
      </c>
      <c r="I77" t="s">
        <v>153</v>
      </c>
      <c r="J77" t="s">
        <v>154</v>
      </c>
      <c r="K77" t="s">
        <v>98</v>
      </c>
      <c r="L77" t="s">
        <v>7</v>
      </c>
      <c r="M77">
        <v>1</v>
      </c>
      <c r="N77">
        <v>1</v>
      </c>
      <c r="O77" s="7">
        <v>138</v>
      </c>
      <c r="P77" s="7">
        <f t="shared" si="1"/>
        <v>276</v>
      </c>
      <c r="Q77" s="7">
        <f>O77*M77</f>
        <v>138</v>
      </c>
      <c r="R77" s="1">
        <v>8052860946709</v>
      </c>
      <c r="T77" s="13" t="s">
        <v>9</v>
      </c>
      <c r="U77" s="13" t="e">
        <f>#REF!*M77</f>
        <v>#REF!</v>
      </c>
      <c r="V77">
        <f>O77*M77</f>
        <v>138</v>
      </c>
      <c r="W77" s="18">
        <f>P77*M77</f>
        <v>276</v>
      </c>
    </row>
    <row r="78" spans="1:23" ht="99.95" customHeight="1">
      <c r="A78" s="11"/>
      <c r="B78" t="s">
        <v>185</v>
      </c>
      <c r="C78" t="s">
        <v>1</v>
      </c>
      <c r="E78" t="s">
        <v>4</v>
      </c>
      <c r="F78" t="s">
        <v>5</v>
      </c>
      <c r="I78" t="s">
        <v>155</v>
      </c>
      <c r="J78" t="s">
        <v>156</v>
      </c>
      <c r="K78" t="s">
        <v>12</v>
      </c>
      <c r="L78" t="s">
        <v>7</v>
      </c>
      <c r="M78">
        <v>4</v>
      </c>
      <c r="N78">
        <v>4</v>
      </c>
      <c r="O78" s="7">
        <v>107</v>
      </c>
      <c r="P78" s="7">
        <f t="shared" si="1"/>
        <v>214</v>
      </c>
      <c r="Q78" s="7">
        <f>O78*M78</f>
        <v>428</v>
      </c>
      <c r="R78" s="1">
        <v>2000054328424</v>
      </c>
      <c r="S78" s="1">
        <v>8050160090641</v>
      </c>
      <c r="T78" s="13" t="s">
        <v>9</v>
      </c>
      <c r="U78" s="13" t="e">
        <f>#REF!*M78</f>
        <v>#REF!</v>
      </c>
      <c r="V78">
        <f>O78*M78</f>
        <v>428</v>
      </c>
      <c r="W78" s="18">
        <f>P78*M78</f>
        <v>856</v>
      </c>
    </row>
    <row r="79" spans="1:23" ht="99.95" customHeight="1">
      <c r="A79" s="11"/>
      <c r="B79" t="s">
        <v>185</v>
      </c>
      <c r="C79" t="s">
        <v>1</v>
      </c>
      <c r="E79" t="s">
        <v>4</v>
      </c>
      <c r="F79" t="s">
        <v>5</v>
      </c>
      <c r="I79" t="s">
        <v>157</v>
      </c>
      <c r="J79" t="s">
        <v>158</v>
      </c>
      <c r="K79" t="s">
        <v>159</v>
      </c>
      <c r="L79" t="s">
        <v>7</v>
      </c>
      <c r="M79">
        <v>14</v>
      </c>
      <c r="N79">
        <v>14</v>
      </c>
      <c r="O79" s="7">
        <v>99</v>
      </c>
      <c r="P79" s="7">
        <f t="shared" si="1"/>
        <v>198</v>
      </c>
      <c r="Q79" s="7">
        <f>O79*M79</f>
        <v>1386</v>
      </c>
      <c r="R79" s="1">
        <v>2000054328431</v>
      </c>
      <c r="S79" s="1">
        <v>8050160090054</v>
      </c>
      <c r="T79" s="13" t="s">
        <v>9</v>
      </c>
      <c r="U79" s="13" t="e">
        <f>#REF!*M79</f>
        <v>#REF!</v>
      </c>
      <c r="V79">
        <f>O79*M79</f>
        <v>1386</v>
      </c>
      <c r="W79" s="18">
        <f>P79*M79</f>
        <v>2772</v>
      </c>
    </row>
    <row r="80" spans="1:23" ht="99.95" customHeight="1">
      <c r="A80" s="11"/>
      <c r="B80" t="s">
        <v>185</v>
      </c>
      <c r="C80" t="s">
        <v>1</v>
      </c>
      <c r="E80" t="s">
        <v>4</v>
      </c>
      <c r="F80" t="s">
        <v>5</v>
      </c>
      <c r="I80" t="s">
        <v>160</v>
      </c>
      <c r="J80" t="s">
        <v>161</v>
      </c>
      <c r="K80" t="s">
        <v>22</v>
      </c>
      <c r="L80" t="s">
        <v>7</v>
      </c>
      <c r="M80">
        <v>2</v>
      </c>
      <c r="N80">
        <v>2</v>
      </c>
      <c r="O80" s="7">
        <v>130</v>
      </c>
      <c r="P80" s="7">
        <f t="shared" si="1"/>
        <v>260</v>
      </c>
      <c r="Q80" s="7">
        <f>O80*M80</f>
        <v>260</v>
      </c>
      <c r="R80" s="1">
        <v>2000054328448</v>
      </c>
      <c r="S80" s="1">
        <v>8050160089850</v>
      </c>
      <c r="T80" s="13" t="s">
        <v>9</v>
      </c>
      <c r="U80" s="13" t="e">
        <f>#REF!*M80</f>
        <v>#REF!</v>
      </c>
      <c r="V80">
        <f>O80*M80</f>
        <v>260</v>
      </c>
      <c r="W80" s="18">
        <f>P80*M80</f>
        <v>520</v>
      </c>
    </row>
    <row r="81" spans="1:23" ht="99.95" customHeight="1">
      <c r="A81" s="11"/>
      <c r="B81" t="s">
        <v>185</v>
      </c>
      <c r="C81" t="s">
        <v>1</v>
      </c>
      <c r="E81" t="s">
        <v>4</v>
      </c>
      <c r="F81" t="s">
        <v>5</v>
      </c>
      <c r="I81" t="s">
        <v>162</v>
      </c>
      <c r="J81" t="s">
        <v>163</v>
      </c>
      <c r="K81" t="s">
        <v>22</v>
      </c>
      <c r="L81" t="s">
        <v>7</v>
      </c>
      <c r="M81">
        <v>3</v>
      </c>
      <c r="N81">
        <v>3</v>
      </c>
      <c r="O81" s="7">
        <v>115</v>
      </c>
      <c r="P81" s="7">
        <f t="shared" si="1"/>
        <v>230</v>
      </c>
      <c r="Q81" s="7">
        <f>O81*M81</f>
        <v>345</v>
      </c>
      <c r="R81" s="1">
        <v>2000054328455</v>
      </c>
      <c r="S81" s="1">
        <v>8050160091938</v>
      </c>
      <c r="T81" s="13" t="s">
        <v>9</v>
      </c>
      <c r="U81" s="13" t="e">
        <f>#REF!*M81</f>
        <v>#REF!</v>
      </c>
      <c r="V81">
        <f>O81*M81</f>
        <v>345</v>
      </c>
      <c r="W81" s="18">
        <f>P81*M81</f>
        <v>690</v>
      </c>
    </row>
    <row r="82" spans="1:23" ht="99.95" customHeight="1" thickBot="1">
      <c r="A82" s="12"/>
      <c r="B82" s="8" t="s">
        <v>185</v>
      </c>
      <c r="C82" s="8" t="s">
        <v>1</v>
      </c>
      <c r="D82" s="8"/>
      <c r="E82" s="8" t="s">
        <v>4</v>
      </c>
      <c r="F82" s="8" t="s">
        <v>5</v>
      </c>
      <c r="G82" s="8"/>
      <c r="H82" s="8"/>
      <c r="I82" s="8" t="s">
        <v>164</v>
      </c>
      <c r="J82" s="8" t="s">
        <v>165</v>
      </c>
      <c r="K82" s="8" t="s">
        <v>166</v>
      </c>
      <c r="L82" s="8" t="s">
        <v>7</v>
      </c>
      <c r="M82" s="8">
        <v>1</v>
      </c>
      <c r="N82" s="8">
        <v>1</v>
      </c>
      <c r="O82" s="10">
        <v>105</v>
      </c>
      <c r="P82" s="7">
        <f t="shared" si="1"/>
        <v>210</v>
      </c>
      <c r="Q82" s="7">
        <f>O82*M82</f>
        <v>105</v>
      </c>
      <c r="R82" s="9">
        <v>2000054328462</v>
      </c>
      <c r="S82" s="9">
        <v>8050160091907</v>
      </c>
      <c r="T82" s="14" t="s">
        <v>9</v>
      </c>
      <c r="U82" s="13" t="e">
        <f>#REF!*M82</f>
        <v>#REF!</v>
      </c>
      <c r="V82">
        <f>O82*M82</f>
        <v>105</v>
      </c>
      <c r="W82" s="18">
        <f>P82*M82</f>
        <v>210</v>
      </c>
    </row>
    <row r="83" spans="1:23" ht="99.95" customHeight="1">
      <c r="M83">
        <f>SUM(M4:M82)</f>
        <v>644</v>
      </c>
      <c r="Q83" s="40">
        <f>SUM(Q4:Q82)</f>
        <v>60483</v>
      </c>
      <c r="R83" s="1" t="s">
        <v>199</v>
      </c>
    </row>
    <row r="84" spans="1:23" ht="99.95" customHeight="1">
      <c r="Q84" s="40">
        <f>48*M83</f>
        <v>30912</v>
      </c>
      <c r="R84" s="1" t="s">
        <v>200</v>
      </c>
    </row>
  </sheetData>
  <mergeCells count="1">
    <mergeCell ref="A1:T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M8" sqref="M8"/>
    </sheetView>
  </sheetViews>
  <sheetFormatPr defaultColWidth="9.125" defaultRowHeight="14.25"/>
  <cols>
    <col min="1" max="1" width="18.625" style="20" bestFit="1" customWidth="1"/>
    <col min="2" max="2" width="13.375" style="20" bestFit="1" customWidth="1"/>
    <col min="3" max="4" width="14.625" style="21" customWidth="1"/>
    <col min="5" max="6" width="14.625" style="22" customWidth="1"/>
    <col min="7" max="7" width="14.625" style="15" customWidth="1"/>
    <col min="8" max="16384" width="9.125" style="15"/>
  </cols>
  <sheetData>
    <row r="1" spans="1:7" ht="65.099999999999994" customHeight="1">
      <c r="A1" s="43"/>
      <c r="B1" s="43"/>
      <c r="C1" s="43"/>
      <c r="D1" s="43"/>
      <c r="E1" s="43"/>
      <c r="F1" s="43"/>
      <c r="G1" s="43"/>
    </row>
    <row r="2" spans="1:7" ht="24.95" customHeight="1">
      <c r="A2" s="42" t="s">
        <v>192</v>
      </c>
      <c r="B2" s="42"/>
      <c r="C2" s="42"/>
      <c r="D2" s="42"/>
      <c r="E2" s="42"/>
      <c r="F2" s="42"/>
      <c r="G2" s="42"/>
    </row>
    <row r="3" spans="1:7" ht="24.95" customHeight="1" thickBot="1"/>
    <row r="4" spans="1:7" ht="30" customHeight="1" thickBot="1">
      <c r="A4" s="23" t="s">
        <v>183</v>
      </c>
      <c r="B4" s="23" t="s">
        <v>189</v>
      </c>
      <c r="C4" s="24" t="s">
        <v>193</v>
      </c>
      <c r="D4" s="24" t="s">
        <v>194</v>
      </c>
      <c r="E4" s="25" t="s">
        <v>195</v>
      </c>
      <c r="F4" s="25" t="s">
        <v>196</v>
      </c>
      <c r="G4" s="27" t="s">
        <v>191</v>
      </c>
    </row>
    <row r="5" spans="1:7" ht="15">
      <c r="A5" s="32" t="s">
        <v>185</v>
      </c>
      <c r="B5" s="26"/>
      <c r="C5" s="30">
        <v>79</v>
      </c>
      <c r="D5" s="38">
        <v>644</v>
      </c>
      <c r="E5" s="39">
        <v>60483</v>
      </c>
      <c r="F5" s="31">
        <v>120966</v>
      </c>
      <c r="G5" s="28">
        <f>F5/D5</f>
        <v>187.83540372670808</v>
      </c>
    </row>
    <row r="6" spans="1:7">
      <c r="A6" s="32"/>
      <c r="B6" s="32" t="s">
        <v>190</v>
      </c>
      <c r="C6" s="30">
        <v>74</v>
      </c>
      <c r="D6" s="38">
        <v>620</v>
      </c>
      <c r="E6" s="39">
        <v>57959</v>
      </c>
      <c r="F6" s="31">
        <v>115918</v>
      </c>
      <c r="G6" s="29">
        <f t="shared" ref="G6:G8" si="0">F6/D6</f>
        <v>186.96451612903226</v>
      </c>
    </row>
    <row r="7" spans="1:7" ht="15" thickBot="1">
      <c r="A7" s="33"/>
      <c r="B7" s="33" t="s">
        <v>201</v>
      </c>
      <c r="C7" s="30">
        <v>5</v>
      </c>
      <c r="D7" s="38">
        <v>24</v>
      </c>
      <c r="E7" s="39">
        <v>2524</v>
      </c>
      <c r="F7" s="31">
        <v>5048</v>
      </c>
      <c r="G7" s="29">
        <f t="shared" si="0"/>
        <v>210.33333333333334</v>
      </c>
    </row>
    <row r="8" spans="1:7" ht="30" customHeight="1" thickBot="1">
      <c r="A8" s="34" t="s">
        <v>197</v>
      </c>
      <c r="B8" s="34"/>
      <c r="C8" s="35">
        <v>79</v>
      </c>
      <c r="D8" s="35">
        <v>644</v>
      </c>
      <c r="E8" s="36">
        <v>60483</v>
      </c>
      <c r="F8" s="36">
        <v>120966</v>
      </c>
      <c r="G8" s="37">
        <f t="shared" si="0"/>
        <v>187.83540372670808</v>
      </c>
    </row>
  </sheetData>
  <mergeCells count="2">
    <mergeCell ref="A2:G2"/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Offer</vt:lpstr>
      <vt:lpstr>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2026-07-27T13:28:00Z</dcterms:created>
  <dcterms:modified xsi:type="dcterms:W3CDTF">2026-08-11T09:13:42Z</dcterms:modified>
</cp:coreProperties>
</file>